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Y:\CorpComm\Website_Portal\2019 website revamp projects\IR section\Financial Highlights\"/>
    </mc:Choice>
  </mc:AlternateContent>
  <xr:revisionPtr revIDLastSave="0" documentId="13_ncr:1_{1820BFB5-B195-429C-A7E4-A54D6D60F15B}" xr6:coauthVersionLast="47" xr6:coauthVersionMax="47" xr10:uidLastSave="{00000000-0000-0000-0000-000000000000}"/>
  <bookViews>
    <workbookView xWindow="-120" yWindow="-120" windowWidth="29040" windowHeight="15840" xr2:uid="{00000000-000D-0000-FFFF-FFFF00000000}"/>
  </bookViews>
  <sheets>
    <sheet name="FY2021 Interim Results" sheetId="1" r:id="rId1"/>
  </sheets>
  <definedNames>
    <definedName name="_xlnm.Print_Area" localSheetId="0">'FY2021 Interim Results'!$A$1:$O$82</definedName>
    <definedName name="_xlnm.Print_Titles" localSheetId="0">'FY2021 Interim Results'!$1:$10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 l="1"/>
  <c r="F20" i="1"/>
  <c r="H20" i="1"/>
  <c r="J20" i="1"/>
  <c r="E20" i="1" l="1"/>
  <c r="G20" i="1"/>
  <c r="I20" i="1"/>
  <c r="K20" i="1"/>
  <c r="M20" i="1"/>
  <c r="N20" i="1"/>
</calcChain>
</file>

<file path=xl/sharedStrings.xml><?xml version="1.0" encoding="utf-8"?>
<sst xmlns="http://schemas.openxmlformats.org/spreadsheetml/2006/main" count="197" uniqueCount="89">
  <si>
    <t xml:space="preserve">Turnover </t>
  </si>
  <si>
    <t>Gross profit</t>
  </si>
  <si>
    <t>Gross profit margin</t>
  </si>
  <si>
    <t>(Loss)/profit for the period</t>
  </si>
  <si>
    <t>Total assets</t>
    <phoneticPr fontId="1" type="noConversion"/>
  </si>
  <si>
    <t>Total liabilities</t>
    <phoneticPr fontId="1" type="noConversion"/>
  </si>
  <si>
    <t>Total equity</t>
  </si>
  <si>
    <t>Return on equity</t>
  </si>
  <si>
    <t>Stock turnover days</t>
    <phoneticPr fontId="1" type="noConversion"/>
  </si>
  <si>
    <t>Sa Sa International Holdings Limited</t>
    <phoneticPr fontId="1" type="noConversion"/>
  </si>
  <si>
    <t>For the six months ended 30 September</t>
    <phoneticPr fontId="5" type="noConversion"/>
  </si>
  <si>
    <t>Financial Position</t>
    <phoneticPr fontId="5" type="noConversion"/>
  </si>
  <si>
    <t>Cash and bank balances</t>
    <phoneticPr fontId="5" type="noConversion"/>
  </si>
  <si>
    <t>Inventories</t>
    <phoneticPr fontId="5" type="noConversion"/>
  </si>
  <si>
    <t>Net profit margin</t>
    <phoneticPr fontId="3" type="noConversion"/>
  </si>
  <si>
    <t>Capital expenditure</t>
    <phoneticPr fontId="5" type="noConversion"/>
  </si>
  <si>
    <t>Cash Flows</t>
    <phoneticPr fontId="5" type="noConversion"/>
  </si>
  <si>
    <t>Key Ratios</t>
    <phoneticPr fontId="5" type="noConversion"/>
  </si>
  <si>
    <t>Dividend &amp; Earnings Per Share</t>
    <phoneticPr fontId="5" type="noConversion"/>
  </si>
  <si>
    <t>Interim dividend per share</t>
    <phoneticPr fontId="1" type="noConversion"/>
  </si>
  <si>
    <t>Basic (loss)/earnings per share</t>
    <phoneticPr fontId="3" type="noConversion"/>
  </si>
  <si>
    <t xml:space="preserve">Diluted (loss)/earnings per share </t>
    <phoneticPr fontId="3" type="noConversion"/>
  </si>
  <si>
    <t>Hong Kong &amp; Macau SARs</t>
    <phoneticPr fontId="5" type="noConversion"/>
  </si>
  <si>
    <t>Mainland China</t>
    <phoneticPr fontId="5" type="noConversion"/>
  </si>
  <si>
    <t>Malaysia</t>
    <phoneticPr fontId="5" type="noConversion"/>
  </si>
  <si>
    <t>Total</t>
    <phoneticPr fontId="5" type="noConversion"/>
  </si>
  <si>
    <t>Ten-year Financial Highlights (Interim Results)</t>
    <phoneticPr fontId="3" type="noConversion"/>
  </si>
  <si>
    <t>Total</t>
    <phoneticPr fontId="3" type="noConversion"/>
  </si>
  <si>
    <t>%</t>
    <phoneticPr fontId="5" type="noConversion"/>
  </si>
  <si>
    <t>days</t>
    <phoneticPr fontId="5" type="noConversion"/>
  </si>
  <si>
    <t>HK cents</t>
    <phoneticPr fontId="5" type="noConversion"/>
  </si>
  <si>
    <t xml:space="preserve">1)  Prior to 1 April 2016, the Group recognised certain incentives received from suppliers as part of its revenue or offset against the Group's selling expenses. During the year end 31 March 2017, the Group has revisited its arrangements with its suppliers and considered incentives received from suppliers for which the Group did not provide any separable identifiable promotion service, should be accounted for as a reduction of its cost of sales. Adjustments have been made to reclassify the comparative information to conform with the current year presentation. </t>
  </si>
  <si>
    <t>Income Statement</t>
    <phoneticPr fontId="5" type="noConversion"/>
  </si>
  <si>
    <t>Retail Shop Network (continuing operations)</t>
    <phoneticPr fontId="5" type="noConversion"/>
  </si>
  <si>
    <t>Gearing ratio (defined as the ratio of total borrowings to total equity)</t>
    <phoneticPr fontId="3" type="noConversion"/>
  </si>
  <si>
    <t>2) The Group has adopted HKFRS 16 retrospectively from 1 April 2019, as permitted under the special transition provisions in the standard. Comparative information has not been restated, and thus comparative figures may not be comparable as comparative information were prepared under HKAS 17 "Leases".</t>
    <phoneticPr fontId="3" type="noConversion"/>
  </si>
  <si>
    <t>Online Business</t>
    <phoneticPr fontId="5" type="noConversion"/>
  </si>
  <si>
    <t>HK$'M</t>
  </si>
  <si>
    <t>As at 30 September</t>
    <phoneticPr fontId="5" type="noConversion"/>
  </si>
  <si>
    <t>Net cash (used in)/generated from operating activities (including payment of lease liabilities and interest) (Note 3)</t>
    <phoneticPr fontId="3" type="noConversion"/>
  </si>
  <si>
    <t>Turnover Breakdown (continuing operations)</t>
    <phoneticPr fontId="5" type="noConversion"/>
  </si>
  <si>
    <t>3) The Group has adopted HKFRS 16 "Leases" from 1 April 2019, the payment of lease liabilities (including interest) are classified as financing activities rather than as operating activities in previous years.</t>
    <phoneticPr fontId="3" type="noConversion"/>
  </si>
  <si>
    <t>莎莎國際控股有限公司</t>
    <phoneticPr fontId="1" type="noConversion"/>
  </si>
  <si>
    <r>
      <rPr>
        <b/>
        <sz val="10"/>
        <rFont val="細明體"/>
        <family val="3"/>
        <charset val="136"/>
      </rPr>
      <t>十年財務資料摘要（中期業績）</t>
    </r>
    <phoneticPr fontId="3" type="noConversion"/>
  </si>
  <si>
    <t>收益表</t>
    <phoneticPr fontId="5" type="noConversion"/>
  </si>
  <si>
    <r>
      <rPr>
        <b/>
        <i/>
        <sz val="10"/>
        <rFont val="細明體"/>
        <family val="3"/>
        <charset val="136"/>
      </rPr>
      <t>截至</t>
    </r>
    <r>
      <rPr>
        <b/>
        <i/>
        <sz val="10"/>
        <rFont val="Arial"/>
        <family val="2"/>
      </rPr>
      <t>9</t>
    </r>
    <r>
      <rPr>
        <b/>
        <i/>
        <sz val="10"/>
        <rFont val="細明體"/>
        <family val="3"/>
        <charset val="136"/>
      </rPr>
      <t>月</t>
    </r>
    <r>
      <rPr>
        <b/>
        <i/>
        <sz val="10"/>
        <rFont val="Arial"/>
        <family val="2"/>
      </rPr>
      <t>30</t>
    </r>
    <r>
      <rPr>
        <b/>
        <i/>
        <sz val="10"/>
        <rFont val="細明體"/>
        <family val="3"/>
        <charset val="136"/>
      </rPr>
      <t>日止六個月</t>
    </r>
    <phoneticPr fontId="5" type="noConversion"/>
  </si>
  <si>
    <r>
      <rPr>
        <sz val="10"/>
        <rFont val="細明體"/>
        <family val="3"/>
        <charset val="136"/>
      </rPr>
      <t>營業額</t>
    </r>
    <phoneticPr fontId="3" type="noConversion"/>
  </si>
  <si>
    <r>
      <rPr>
        <sz val="10"/>
        <rFont val="細明體"/>
        <family val="3"/>
        <charset val="136"/>
      </rPr>
      <t>毛利</t>
    </r>
    <phoneticPr fontId="3" type="noConversion"/>
  </si>
  <si>
    <r>
      <rPr>
        <sz val="10"/>
        <rFont val="細明體"/>
        <family val="3"/>
        <charset val="136"/>
      </rPr>
      <t>期內</t>
    </r>
    <r>
      <rPr>
        <sz val="10"/>
        <rFont val="Arial"/>
        <family val="2"/>
      </rPr>
      <t>(</t>
    </r>
    <r>
      <rPr>
        <sz val="10"/>
        <rFont val="細明體"/>
        <family val="3"/>
        <charset val="136"/>
      </rPr>
      <t>虧損</t>
    </r>
    <r>
      <rPr>
        <sz val="10"/>
        <rFont val="Arial"/>
        <family val="2"/>
      </rPr>
      <t>)/</t>
    </r>
    <r>
      <rPr>
        <sz val="10"/>
        <rFont val="細明體"/>
        <family val="3"/>
        <charset val="136"/>
      </rPr>
      <t>溢利</t>
    </r>
    <phoneticPr fontId="3" type="noConversion"/>
  </si>
  <si>
    <r>
      <rPr>
        <b/>
        <u/>
        <sz val="10"/>
        <rFont val="細明體"/>
        <family val="3"/>
        <charset val="136"/>
      </rPr>
      <t>財務狀況</t>
    </r>
    <phoneticPr fontId="5" type="noConversion"/>
  </si>
  <si>
    <r>
      <rPr>
        <sz val="10"/>
        <rFont val="細明體"/>
        <family val="3"/>
        <charset val="136"/>
      </rPr>
      <t>現金及銀行結餘</t>
    </r>
    <phoneticPr fontId="5" type="noConversion"/>
  </si>
  <si>
    <r>
      <rPr>
        <sz val="10"/>
        <rFont val="細明體"/>
        <family val="3"/>
        <charset val="136"/>
      </rPr>
      <t>存貨</t>
    </r>
    <phoneticPr fontId="5" type="noConversion"/>
  </si>
  <si>
    <r>
      <rPr>
        <sz val="10"/>
        <rFont val="細明體"/>
        <family val="3"/>
        <charset val="136"/>
      </rPr>
      <t>總資產</t>
    </r>
    <phoneticPr fontId="1" type="noConversion"/>
  </si>
  <si>
    <r>
      <rPr>
        <sz val="10"/>
        <rFont val="細明體"/>
        <family val="3"/>
        <charset val="136"/>
      </rPr>
      <t>總負債</t>
    </r>
    <phoneticPr fontId="1" type="noConversion"/>
  </si>
  <si>
    <r>
      <rPr>
        <sz val="10"/>
        <rFont val="細明體"/>
        <family val="3"/>
        <charset val="136"/>
      </rPr>
      <t>權益總額</t>
    </r>
    <r>
      <rPr>
        <sz val="10"/>
        <rFont val="Arial"/>
        <family val="2"/>
      </rPr>
      <t/>
    </r>
    <phoneticPr fontId="3" type="noConversion"/>
  </si>
  <si>
    <r>
      <rPr>
        <b/>
        <u/>
        <sz val="10"/>
        <rFont val="細明體"/>
        <family val="3"/>
        <charset val="136"/>
      </rPr>
      <t>現金流量</t>
    </r>
    <phoneticPr fontId="5" type="noConversion"/>
  </si>
  <si>
    <r>
      <rPr>
        <sz val="10"/>
        <rFont val="細明體"/>
        <family val="3"/>
        <charset val="136"/>
      </rPr>
      <t>資本性開支</t>
    </r>
    <phoneticPr fontId="5" type="noConversion"/>
  </si>
  <si>
    <r>
      <rPr>
        <b/>
        <u/>
        <sz val="10"/>
        <rFont val="細明體"/>
        <family val="3"/>
        <charset val="136"/>
      </rPr>
      <t>主要比率</t>
    </r>
    <phoneticPr fontId="5" type="noConversion"/>
  </si>
  <si>
    <r>
      <rPr>
        <sz val="10"/>
        <rFont val="細明體"/>
        <family val="3"/>
        <charset val="136"/>
      </rPr>
      <t>毛利率</t>
    </r>
    <phoneticPr fontId="3" type="noConversion"/>
  </si>
  <si>
    <r>
      <rPr>
        <sz val="10"/>
        <rFont val="細明體"/>
        <family val="3"/>
        <charset val="136"/>
      </rPr>
      <t>純利率</t>
    </r>
    <phoneticPr fontId="3" type="noConversion"/>
  </si>
  <si>
    <r>
      <rPr>
        <sz val="10"/>
        <rFont val="細明體"/>
        <family val="3"/>
        <charset val="136"/>
      </rPr>
      <t>股本回報</t>
    </r>
    <r>
      <rPr>
        <sz val="10"/>
        <rFont val="Arial"/>
        <family val="2"/>
      </rPr>
      <t/>
    </r>
    <phoneticPr fontId="3" type="noConversion"/>
  </si>
  <si>
    <t>槓桿比率（定義為總借貸與總權益之比例）</t>
    <phoneticPr fontId="3" type="noConversion"/>
  </si>
  <si>
    <r>
      <rPr>
        <sz val="10"/>
        <rFont val="細明體"/>
        <family val="3"/>
        <charset val="136"/>
      </rPr>
      <t>存貨週期</t>
    </r>
    <phoneticPr fontId="1" type="noConversion"/>
  </si>
  <si>
    <r>
      <rPr>
        <b/>
        <u/>
        <sz val="10"/>
        <rFont val="細明體"/>
        <family val="3"/>
        <charset val="136"/>
      </rPr>
      <t>每股股息及</t>
    </r>
    <r>
      <rPr>
        <b/>
        <u/>
        <sz val="10"/>
        <rFont val="Arial"/>
        <family val="3"/>
      </rPr>
      <t>(</t>
    </r>
    <r>
      <rPr>
        <b/>
        <u/>
        <sz val="10"/>
        <rFont val="新細明體"/>
        <family val="3"/>
        <charset val="136"/>
      </rPr>
      <t>虧損</t>
    </r>
    <r>
      <rPr>
        <b/>
        <u/>
        <sz val="10"/>
        <rFont val="Arial"/>
        <family val="3"/>
      </rPr>
      <t>)</t>
    </r>
    <r>
      <rPr>
        <b/>
        <u/>
        <sz val="10"/>
        <rFont val="Segoe UI Symbol"/>
        <family val="3"/>
      </rPr>
      <t>╱</t>
    </r>
    <r>
      <rPr>
        <b/>
        <u/>
        <sz val="10"/>
        <rFont val="細明體"/>
        <family val="3"/>
        <charset val="136"/>
      </rPr>
      <t>盈利</t>
    </r>
    <phoneticPr fontId="5" type="noConversion"/>
  </si>
  <si>
    <r>
      <rPr>
        <sz val="10"/>
        <rFont val="細明體"/>
        <family val="3"/>
        <charset val="136"/>
      </rPr>
      <t>每股中期股息</t>
    </r>
    <phoneticPr fontId="1" type="noConversion"/>
  </si>
  <si>
    <r>
      <rPr>
        <sz val="10"/>
        <rFont val="細明體"/>
        <family val="3"/>
        <charset val="136"/>
      </rPr>
      <t>每股基本（虧損）</t>
    </r>
    <r>
      <rPr>
        <sz val="10"/>
        <rFont val="Segoe UI Symbol"/>
        <family val="3"/>
      </rPr>
      <t>╱</t>
    </r>
    <r>
      <rPr>
        <sz val="10"/>
        <rFont val="細明體"/>
        <family val="3"/>
        <charset val="136"/>
      </rPr>
      <t>盈利</t>
    </r>
    <phoneticPr fontId="3" type="noConversion"/>
  </si>
  <si>
    <r>
      <rPr>
        <sz val="10"/>
        <rFont val="細明體"/>
        <family val="3"/>
        <charset val="136"/>
      </rPr>
      <t>每股攤薄（虧損）╱盈利</t>
    </r>
    <phoneticPr fontId="3" type="noConversion"/>
  </si>
  <si>
    <r>
      <rPr>
        <sz val="10"/>
        <rFont val="細明體"/>
        <family val="3"/>
        <charset val="136"/>
      </rPr>
      <t>香港及澳門特區</t>
    </r>
    <phoneticPr fontId="5" type="noConversion"/>
  </si>
  <si>
    <t>線上業務</t>
    <phoneticPr fontId="5" type="noConversion"/>
  </si>
  <si>
    <r>
      <rPr>
        <sz val="10"/>
        <rFont val="細明體"/>
        <family val="3"/>
        <charset val="136"/>
      </rPr>
      <t>中國內地</t>
    </r>
    <phoneticPr fontId="5" type="noConversion"/>
  </si>
  <si>
    <r>
      <rPr>
        <sz val="10"/>
        <rFont val="細明體"/>
        <family val="3"/>
        <charset val="136"/>
      </rPr>
      <t>馬來西亞</t>
    </r>
    <phoneticPr fontId="5" type="noConversion"/>
  </si>
  <si>
    <r>
      <rPr>
        <sz val="10"/>
        <rFont val="細明體"/>
        <family val="3"/>
        <charset val="136"/>
      </rPr>
      <t>共計</t>
    </r>
    <phoneticPr fontId="5" type="noConversion"/>
  </si>
  <si>
    <r>
      <rPr>
        <b/>
        <u/>
        <sz val="10"/>
        <rFont val="細明體"/>
        <family val="3"/>
        <charset val="136"/>
      </rPr>
      <t>零售店舖網絡（持續經營業務）</t>
    </r>
    <phoneticPr fontId="5" type="noConversion"/>
  </si>
  <si>
    <r>
      <rPr>
        <b/>
        <sz val="10"/>
        <rFont val="細明體"/>
        <family val="3"/>
        <charset val="136"/>
      </rPr>
      <t>附註：</t>
    </r>
    <phoneticPr fontId="1" type="noConversion"/>
  </si>
  <si>
    <r>
      <rPr>
        <b/>
        <i/>
        <sz val="10"/>
        <rFont val="新細明體"/>
        <family val="1"/>
        <charset val="136"/>
      </rPr>
      <t>於</t>
    </r>
    <r>
      <rPr>
        <b/>
        <i/>
        <sz val="10"/>
        <rFont val="Arial"/>
        <family val="2"/>
      </rPr>
      <t>9</t>
    </r>
    <r>
      <rPr>
        <b/>
        <i/>
        <sz val="10"/>
        <rFont val="細明體"/>
        <family val="3"/>
        <charset val="136"/>
      </rPr>
      <t>月</t>
    </r>
    <r>
      <rPr>
        <b/>
        <i/>
        <sz val="10"/>
        <rFont val="Arial"/>
        <family val="2"/>
      </rPr>
      <t>30</t>
    </r>
    <r>
      <rPr>
        <b/>
        <i/>
        <sz val="10"/>
        <rFont val="細明體"/>
        <family val="3"/>
        <charset val="136"/>
      </rPr>
      <t>日</t>
    </r>
    <phoneticPr fontId="5" type="noConversion"/>
  </si>
  <si>
    <r>
      <rPr>
        <sz val="10"/>
        <rFont val="微軟正黑體"/>
        <family val="3"/>
        <charset val="136"/>
      </rPr>
      <t>經營業務（所用）</t>
    </r>
    <r>
      <rPr>
        <sz val="10"/>
        <rFont val="Segoe UI Symbol"/>
        <family val="3"/>
      </rPr>
      <t>╱</t>
    </r>
    <r>
      <rPr>
        <sz val="10"/>
        <rFont val="微軟正黑體"/>
        <family val="3"/>
        <charset val="136"/>
      </rPr>
      <t>產生之現金淨額（包括租賃負債及利息）</t>
    </r>
    <r>
      <rPr>
        <sz val="10"/>
        <rFont val="細明體"/>
        <family val="3"/>
        <charset val="136"/>
      </rPr>
      <t>（附註</t>
    </r>
    <r>
      <rPr>
        <sz val="10"/>
        <rFont val="Arial"/>
        <family val="2"/>
      </rPr>
      <t>3</t>
    </r>
    <r>
      <rPr>
        <sz val="10"/>
        <rFont val="細明體"/>
        <family val="3"/>
        <charset val="136"/>
      </rPr>
      <t>）</t>
    </r>
    <phoneticPr fontId="3" type="noConversion"/>
  </si>
  <si>
    <r>
      <rPr>
        <b/>
        <u/>
        <sz val="10"/>
        <rFont val="新細明體"/>
        <family val="1"/>
        <charset val="136"/>
      </rPr>
      <t>營業額</t>
    </r>
    <r>
      <rPr>
        <b/>
        <u/>
        <sz val="10"/>
        <rFont val="細明體"/>
        <family val="3"/>
        <charset val="136"/>
      </rPr>
      <t>分佈（持續經營業務）</t>
    </r>
    <phoneticPr fontId="5" type="noConversion"/>
  </si>
  <si>
    <t>百萬港元</t>
  </si>
  <si>
    <r>
      <rPr>
        <sz val="10"/>
        <rFont val="細明體"/>
        <family val="3"/>
        <charset val="136"/>
      </rPr>
      <t>日</t>
    </r>
    <phoneticPr fontId="5" type="noConversion"/>
  </si>
  <si>
    <r>
      <rPr>
        <sz val="10"/>
        <rFont val="細明體"/>
        <family val="3"/>
        <charset val="136"/>
      </rPr>
      <t>港仙</t>
    </r>
    <phoneticPr fontId="5" type="noConversion"/>
  </si>
  <si>
    <r>
      <rPr>
        <sz val="10"/>
        <rFont val="細明體"/>
        <family val="3"/>
        <charset val="136"/>
      </rPr>
      <t>港仙</t>
    </r>
  </si>
  <si>
    <r>
      <t xml:space="preserve">1)  </t>
    </r>
    <r>
      <rPr>
        <b/>
        <sz val="10"/>
        <rFont val="細明體"/>
        <family val="3"/>
        <charset val="136"/>
      </rPr>
      <t>在</t>
    </r>
    <r>
      <rPr>
        <b/>
        <sz val="10"/>
        <rFont val="Arial"/>
        <family val="2"/>
      </rPr>
      <t>2016</t>
    </r>
    <r>
      <rPr>
        <b/>
        <sz val="10"/>
        <rFont val="細明體"/>
        <family val="3"/>
        <charset val="136"/>
      </rPr>
      <t>年</t>
    </r>
    <r>
      <rPr>
        <b/>
        <sz val="10"/>
        <rFont val="Arial"/>
        <family val="2"/>
      </rPr>
      <t>4</t>
    </r>
    <r>
      <rPr>
        <b/>
        <sz val="10"/>
        <rFont val="細明體"/>
        <family val="3"/>
        <charset val="136"/>
      </rPr>
      <t>月</t>
    </r>
    <r>
      <rPr>
        <b/>
        <sz val="10"/>
        <rFont val="Arial"/>
        <family val="2"/>
      </rPr>
      <t>1</t>
    </r>
    <r>
      <rPr>
        <b/>
        <sz val="10"/>
        <rFont val="細明體"/>
        <family val="3"/>
        <charset val="136"/>
      </rPr>
      <t>日以前，本集團以往確認某部份從供應商收取的獎勵時會計入營業額或對沖銷售及分銷成本。截至</t>
    </r>
    <r>
      <rPr>
        <b/>
        <sz val="10"/>
        <rFont val="Arial"/>
        <family val="2"/>
      </rPr>
      <t>2017</t>
    </r>
    <r>
      <rPr>
        <b/>
        <sz val="10"/>
        <rFont val="細明體"/>
        <family val="3"/>
        <charset val="136"/>
      </rPr>
      <t>年</t>
    </r>
    <r>
      <rPr>
        <b/>
        <sz val="10"/>
        <rFont val="Arial"/>
        <family val="2"/>
      </rPr>
      <t>3</t>
    </r>
    <r>
      <rPr>
        <b/>
        <sz val="10"/>
        <rFont val="細明體"/>
        <family val="3"/>
        <charset val="136"/>
      </rPr>
      <t>月</t>
    </r>
    <r>
      <rPr>
        <b/>
        <sz val="10"/>
        <rFont val="Arial"/>
        <family val="2"/>
      </rPr>
      <t>31</t>
    </r>
    <r>
      <rPr>
        <b/>
        <sz val="10"/>
        <rFont val="細明體"/>
        <family val="3"/>
        <charset val="136"/>
      </rPr>
      <t>日年度期間，本集團再評估與供應商的此等安排，認為收取的獎勵並不涉及可獨立識別的推動服務，應要扣除銷售成本。比較資料進行了重新分類，以更好的符合本期內報告之呈列。</t>
    </r>
    <phoneticPr fontId="3" type="noConversion"/>
  </si>
  <si>
    <r>
      <t xml:space="preserve">2) </t>
    </r>
    <r>
      <rPr>
        <b/>
        <sz val="10"/>
        <rFont val="細明體"/>
        <family val="3"/>
        <charset val="136"/>
      </rPr>
      <t>本集團自</t>
    </r>
    <r>
      <rPr>
        <b/>
        <sz val="10"/>
        <rFont val="Arial"/>
        <family val="2"/>
      </rPr>
      <t>2019</t>
    </r>
    <r>
      <rPr>
        <b/>
        <sz val="10"/>
        <rFont val="細明體"/>
        <family val="3"/>
        <charset val="136"/>
      </rPr>
      <t>年</t>
    </r>
    <r>
      <rPr>
        <b/>
        <sz val="10"/>
        <rFont val="Arial"/>
        <family val="2"/>
      </rPr>
      <t>4</t>
    </r>
    <r>
      <rPr>
        <b/>
        <sz val="10"/>
        <rFont val="細明體"/>
        <family val="3"/>
        <charset val="136"/>
      </rPr>
      <t>月</t>
    </r>
    <r>
      <rPr>
        <b/>
        <sz val="10"/>
        <rFont val="Arial"/>
        <family val="2"/>
      </rPr>
      <t>1</t>
    </r>
    <r>
      <rPr>
        <b/>
        <sz val="10"/>
        <rFont val="細明體"/>
        <family val="3"/>
        <charset val="136"/>
      </rPr>
      <t>日起，按照該準則的過渡條款，容許追溯採用香港財務報告準則第</t>
    </r>
    <r>
      <rPr>
        <b/>
        <sz val="10"/>
        <rFont val="Arial"/>
        <family val="2"/>
      </rPr>
      <t>16</t>
    </r>
    <r>
      <rPr>
        <b/>
        <sz val="10"/>
        <rFont val="細明體"/>
        <family val="3"/>
        <charset val="136"/>
      </rPr>
      <t>號。比較資料不需重列，因為比較資料是根據香港會計準則第</t>
    </r>
    <r>
      <rPr>
        <b/>
        <sz val="10"/>
        <rFont val="Arial"/>
        <family val="2"/>
      </rPr>
      <t>17</t>
    </r>
    <r>
      <rPr>
        <b/>
        <sz val="10"/>
        <rFont val="細明體"/>
        <family val="3"/>
        <charset val="136"/>
      </rPr>
      <t>號「租賃」編製，比較數字不能相比。</t>
    </r>
    <phoneticPr fontId="3" type="noConversion"/>
  </si>
  <si>
    <r>
      <t xml:space="preserve">3) </t>
    </r>
    <r>
      <rPr>
        <b/>
        <sz val="10"/>
        <rFont val="細明體"/>
        <family val="3"/>
        <charset val="136"/>
      </rPr>
      <t>本集團自</t>
    </r>
    <r>
      <rPr>
        <b/>
        <sz val="10"/>
        <rFont val="Arial"/>
        <family val="2"/>
      </rPr>
      <t>2019</t>
    </r>
    <r>
      <rPr>
        <b/>
        <sz val="10"/>
        <rFont val="細明體"/>
        <family val="3"/>
        <charset val="136"/>
      </rPr>
      <t>年</t>
    </r>
    <r>
      <rPr>
        <b/>
        <sz val="10"/>
        <rFont val="Arial"/>
        <family val="2"/>
      </rPr>
      <t>4</t>
    </r>
    <r>
      <rPr>
        <b/>
        <sz val="10"/>
        <rFont val="細明體"/>
        <family val="3"/>
        <charset val="136"/>
      </rPr>
      <t>月</t>
    </r>
    <r>
      <rPr>
        <b/>
        <sz val="10"/>
        <rFont val="Arial"/>
        <family val="2"/>
      </rPr>
      <t>1</t>
    </r>
    <r>
      <rPr>
        <b/>
        <sz val="10"/>
        <rFont val="細明體"/>
        <family val="3"/>
        <charset val="136"/>
      </rPr>
      <t>日開始採納香港財務報告準則第</t>
    </r>
    <r>
      <rPr>
        <b/>
        <sz val="10"/>
        <rFont val="Arial"/>
        <family val="2"/>
      </rPr>
      <t>16</t>
    </r>
    <r>
      <rPr>
        <b/>
        <sz val="10"/>
        <rFont val="細明體"/>
        <family val="3"/>
        <charset val="136"/>
      </rPr>
      <t>號「租賃」，將支付租賃負債（包括利息）分類為融資業務，有別於過往年度分類為經營業務。</t>
    </r>
    <phoneticPr fontId="3" type="noConversion"/>
  </si>
  <si>
    <t>Notes:</t>
    <phoneticPr fontId="1" type="noConversion"/>
  </si>
  <si>
    <r>
      <t>&lt; Note 1&gt; &lt;</t>
    </r>
    <r>
      <rPr>
        <sz val="10"/>
        <rFont val="新細明體"/>
        <family val="2"/>
        <charset val="136"/>
      </rPr>
      <t>附註</t>
    </r>
    <r>
      <rPr>
        <sz val="10"/>
        <rFont val="Arial"/>
        <family val="2"/>
      </rPr>
      <t>1&gt;</t>
    </r>
    <phoneticPr fontId="3" type="noConversion"/>
  </si>
  <si>
    <r>
      <t xml:space="preserve">Restated </t>
    </r>
    <r>
      <rPr>
        <sz val="10"/>
        <rFont val="新細明體"/>
        <family val="2"/>
        <charset val="136"/>
      </rPr>
      <t>經重列</t>
    </r>
    <phoneticPr fontId="1" type="noConversion"/>
  </si>
  <si>
    <r>
      <t>&lt; Note 2 &gt; &lt;</t>
    </r>
    <r>
      <rPr>
        <sz val="10"/>
        <rFont val="新細明體"/>
        <family val="2"/>
        <charset val="136"/>
      </rPr>
      <t>附註2</t>
    </r>
    <r>
      <rPr>
        <sz val="10"/>
        <rFont val="Arial"/>
        <family val="2"/>
      </rPr>
      <t>&gt;</t>
    </r>
    <phoneticPr fontId="3" type="noConversion"/>
  </si>
  <si>
    <r>
      <t>&lt; Note 2 &gt; &lt;</t>
    </r>
    <r>
      <rPr>
        <b/>
        <sz val="10"/>
        <rFont val="新細明體"/>
        <family val="2"/>
        <charset val="136"/>
      </rPr>
      <t>附註2</t>
    </r>
    <r>
      <rPr>
        <b/>
        <sz val="10"/>
        <rFont val="Arial"/>
        <family val="2"/>
      </rPr>
      <t>&gt;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</si>
</sst>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76" formatCode="_(* #,##0_);_(* \(#,##0\);_(* &quot;-&quot;??_);_(@_)"/>
    <numFmt numFmtId="177" formatCode="0.0%"/>
    <numFmt numFmtId="178" formatCode="_(* #,##0.0_);_(* \(#,##0.0\);_(* &quot;-&quot;??_);_(@_)"/>
    <numFmt numFmtId="179" formatCode="_(* #,##0.00_);_(* \(#,##0.00\);_(* &quot;-&quot;_);_(@_)"/>
    <numFmt numFmtId="180" formatCode="0_);[Red]\(0\)"/>
    <numFmt numFmtId="181" formatCode="_-* #,##0.0,_-;_*\(#,##0.0,\)_-;_-* &quot;-&quot;??_-;_-@_-"/>
    <numFmt numFmtId="182" formatCode="#,##0.0_);\(#,##0.0\)"/>
    <numFmt numFmtId="183" formatCode="_-* #,##0.0,_-;_*\(#.0,\)_-;_-* &quot;-&quot;??_-;_-@_-"/>
  </numFmts>
  <fonts count="29">
    <font>
      <sz val="12"/>
      <name val="新細明體"/>
      <family val="1"/>
    </font>
    <font>
      <sz val="18"/>
      <color indexed="54"/>
      <name val="Calibri Light"/>
      <family val="2"/>
    </font>
    <font>
      <sz val="12"/>
      <name val="新細明體"/>
      <family val="1"/>
    </font>
    <font>
      <sz val="9"/>
      <name val="細明體"/>
      <family val="3"/>
      <charset val="136"/>
    </font>
    <font>
      <b/>
      <u/>
      <sz val="10"/>
      <name val="Arial"/>
      <family val="2"/>
    </font>
    <font>
      <sz val="9"/>
      <name val="MingLiU"/>
      <family val="3"/>
      <charset val="136"/>
    </font>
    <font>
      <u/>
      <sz val="10"/>
      <name val="Arial"/>
      <family val="2"/>
    </font>
    <font>
      <b/>
      <sz val="10"/>
      <name val="Arial"/>
      <family val="2"/>
    </font>
    <font>
      <sz val="10"/>
      <name val="Arial"/>
      <family val="2"/>
    </font>
    <font>
      <b/>
      <i/>
      <sz val="10"/>
      <name val="Arial"/>
      <family val="2"/>
    </font>
    <font>
      <i/>
      <sz val="10"/>
      <name val="Arial"/>
      <family val="2"/>
    </font>
    <font>
      <sz val="10"/>
      <color rgb="FFFF0000"/>
      <name val="Arial"/>
      <family val="2"/>
    </font>
    <font>
      <b/>
      <sz val="10"/>
      <name val="細明體"/>
      <family val="3"/>
      <charset val="136"/>
    </font>
    <font>
      <b/>
      <u/>
      <sz val="10"/>
      <name val="細明體"/>
      <family val="3"/>
      <charset val="136"/>
    </font>
    <font>
      <b/>
      <i/>
      <sz val="10"/>
      <name val="細明體"/>
      <family val="3"/>
      <charset val="136"/>
    </font>
    <font>
      <sz val="10"/>
      <name val="細明體"/>
      <family val="3"/>
      <charset val="136"/>
    </font>
    <font>
      <b/>
      <i/>
      <sz val="10"/>
      <name val="Arial"/>
      <family val="1"/>
      <charset val="136"/>
    </font>
    <font>
      <sz val="10"/>
      <name val="Arial"/>
      <family val="3"/>
      <charset val="136"/>
    </font>
    <font>
      <sz val="10"/>
      <name val="微軟正黑體"/>
      <family val="3"/>
      <charset val="136"/>
    </font>
    <font>
      <sz val="10"/>
      <name val="Segoe UI Symbol"/>
      <family val="3"/>
    </font>
    <font>
      <b/>
      <u/>
      <sz val="10"/>
      <name val="Arial"/>
      <family val="3"/>
      <charset val="136"/>
    </font>
    <font>
      <b/>
      <u/>
      <sz val="10"/>
      <name val="Arial"/>
      <family val="3"/>
    </font>
    <font>
      <b/>
      <u/>
      <sz val="10"/>
      <name val="新細明體"/>
      <family val="3"/>
      <charset val="136"/>
    </font>
    <font>
      <b/>
      <u/>
      <sz val="10"/>
      <name val="Segoe UI Symbol"/>
      <family val="3"/>
    </font>
    <font>
      <b/>
      <u/>
      <sz val="10"/>
      <name val="Arial"/>
      <family val="1"/>
      <charset val="136"/>
    </font>
    <font>
      <b/>
      <i/>
      <sz val="10"/>
      <name val="新細明體"/>
      <family val="1"/>
      <charset val="136"/>
    </font>
    <font>
      <b/>
      <u/>
      <sz val="10"/>
      <name val="新細明體"/>
      <family val="1"/>
      <charset val="136"/>
    </font>
    <font>
      <sz val="10"/>
      <name val="新細明體"/>
      <family val="2"/>
      <charset val="136"/>
    </font>
    <font>
      <b/>
      <sz val="10"/>
      <name val="新細明體"/>
      <family val="2"/>
      <charset val="136"/>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4">
    <xf numFmtId="0" fontId="0" fillId="0" borderId="0">
      <alignment vertical="center"/>
    </xf>
    <xf numFmtId="43" fontId="2" fillId="0" borderId="0" applyFont="0" applyFill="0" applyBorder="0" applyAlignment="0" applyProtection="0">
      <alignment vertical="center"/>
    </xf>
    <xf numFmtId="41"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6">
    <xf numFmtId="0" fontId="0" fillId="0" borderId="0" xfId="0">
      <alignment vertical="center"/>
    </xf>
    <xf numFmtId="0" fontId="7" fillId="0" borderId="0" xfId="0" applyFont="1">
      <alignment vertical="center"/>
    </xf>
    <xf numFmtId="0" fontId="8" fillId="2" borderId="0" xfId="0" applyFont="1" applyFill="1">
      <alignment vertical="center"/>
    </xf>
    <xf numFmtId="0" fontId="8"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8" fillId="0" borderId="0" xfId="0" applyFont="1" applyBorder="1">
      <alignment vertical="center"/>
    </xf>
    <xf numFmtId="0" fontId="8" fillId="0" borderId="0" xfId="0" applyFont="1" applyFill="1" applyBorder="1">
      <alignment vertical="center"/>
    </xf>
    <xf numFmtId="0" fontId="10" fillId="0" borderId="0" xfId="0" applyFont="1" applyBorder="1">
      <alignment vertical="center"/>
    </xf>
    <xf numFmtId="0" fontId="7" fillId="2" borderId="0"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9" fillId="2" borderId="0" xfId="0" applyFont="1" applyFill="1" applyBorder="1">
      <alignment vertical="center"/>
    </xf>
    <xf numFmtId="0" fontId="8" fillId="0" borderId="0" xfId="0" applyFont="1" applyFill="1">
      <alignment vertical="center"/>
    </xf>
    <xf numFmtId="0" fontId="10" fillId="0" borderId="0" xfId="0" applyFont="1" applyFill="1" applyBorder="1">
      <alignment vertical="center"/>
    </xf>
    <xf numFmtId="0" fontId="11" fillId="0" borderId="0" xfId="0" applyFont="1" applyFill="1">
      <alignment vertical="center"/>
    </xf>
    <xf numFmtId="0" fontId="11" fillId="0" borderId="0" xfId="0" applyFont="1">
      <alignment vertical="center"/>
    </xf>
    <xf numFmtId="0" fontId="7" fillId="0" borderId="0" xfId="0" applyFont="1" applyAlignment="1">
      <alignment horizontal="left" vertical="top" wrapText="1"/>
    </xf>
    <xf numFmtId="0" fontId="12" fillId="0" borderId="0" xfId="0" applyFont="1">
      <alignment vertical="center"/>
    </xf>
    <xf numFmtId="0" fontId="7" fillId="0" borderId="0" xfId="0" applyFont="1" applyFill="1" applyAlignment="1">
      <alignment horizontal="left" vertical="top"/>
    </xf>
    <xf numFmtId="0" fontId="13" fillId="2" borderId="0" xfId="0" applyFont="1" applyFill="1" applyBorder="1">
      <alignment vertical="center"/>
    </xf>
    <xf numFmtId="0" fontId="16" fillId="2" borderId="0" xfId="0" applyFont="1" applyFill="1" applyBorder="1">
      <alignment vertical="center"/>
    </xf>
    <xf numFmtId="0" fontId="8" fillId="0" borderId="0" xfId="0" applyFont="1" applyBorder="1" applyAlignment="1">
      <alignment vertical="top"/>
    </xf>
    <xf numFmtId="0" fontId="7" fillId="0" borderId="0" xfId="0" applyFont="1" applyBorder="1" applyAlignment="1">
      <alignment vertical="top"/>
    </xf>
    <xf numFmtId="0" fontId="4" fillId="2" borderId="0" xfId="0" applyFont="1" applyFill="1" applyBorder="1" applyAlignment="1">
      <alignment vertical="top"/>
    </xf>
    <xf numFmtId="0" fontId="7" fillId="2" borderId="0" xfId="0" applyFont="1" applyFill="1" applyBorder="1" applyAlignment="1">
      <alignment vertical="top"/>
    </xf>
    <xf numFmtId="0" fontId="9" fillId="2" borderId="0" xfId="0" applyFont="1" applyFill="1" applyBorder="1" applyAlignment="1">
      <alignment vertical="top"/>
    </xf>
    <xf numFmtId="0" fontId="17" fillId="0" borderId="0" xfId="0" applyFont="1" applyFill="1" applyBorder="1" applyAlignment="1">
      <alignment vertical="top" wrapText="1"/>
    </xf>
    <xf numFmtId="0" fontId="15" fillId="0" borderId="0" xfId="0" applyFont="1" applyBorder="1" applyAlignment="1">
      <alignment vertical="top" wrapText="1"/>
    </xf>
    <xf numFmtId="0" fontId="20" fillId="2" borderId="0" xfId="0" applyFont="1" applyFill="1" applyBorder="1" applyAlignment="1">
      <alignment vertical="top"/>
    </xf>
    <xf numFmtId="0" fontId="17" fillId="0" borderId="0" xfId="0" applyFont="1" applyBorder="1" applyAlignment="1">
      <alignment vertical="top"/>
    </xf>
    <xf numFmtId="0" fontId="7" fillId="0" borderId="0" xfId="0" quotePrefix="1" applyFont="1" applyBorder="1" applyAlignment="1">
      <alignment vertical="top"/>
    </xf>
    <xf numFmtId="0" fontId="24" fillId="2" borderId="0" xfId="0" applyFont="1" applyFill="1" applyBorder="1" applyAlignment="1">
      <alignment vertical="top"/>
    </xf>
    <xf numFmtId="0" fontId="15" fillId="0" borderId="0" xfId="0" applyFont="1" applyBorder="1" applyAlignment="1">
      <alignment vertical="top"/>
    </xf>
    <xf numFmtId="0" fontId="8" fillId="0" borderId="0" xfId="0" quotePrefix="1" applyFont="1" applyBorder="1" applyAlignment="1">
      <alignment vertical="top"/>
    </xf>
    <xf numFmtId="0" fontId="16" fillId="2" borderId="0"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Border="1" applyAlignment="1">
      <alignment vertical="top" wrapText="1"/>
    </xf>
    <xf numFmtId="0" fontId="8" fillId="0" borderId="0" xfId="0" quotePrefix="1" applyFont="1" applyFill="1" applyBorder="1" applyAlignment="1">
      <alignment vertical="top"/>
    </xf>
    <xf numFmtId="0" fontId="7" fillId="0" borderId="0" xfId="0" applyFont="1" applyAlignment="1">
      <alignment horizontal="left" vertical="top"/>
    </xf>
    <xf numFmtId="0" fontId="7" fillId="0" borderId="0" xfId="0" applyFont="1" applyAlignment="1">
      <alignment horizontal="center" vertical="top" wrapText="1"/>
    </xf>
    <xf numFmtId="0" fontId="8" fillId="0" borderId="0" xfId="0" applyFont="1" applyBorder="1" applyAlignment="1">
      <alignment horizontal="center" vertical="top"/>
    </xf>
    <xf numFmtId="0" fontId="8" fillId="0" borderId="0" xfId="0" applyFont="1" applyAlignment="1">
      <alignment vertical="top"/>
    </xf>
    <xf numFmtId="0" fontId="8" fillId="0" borderId="0" xfId="0" applyFont="1" applyFill="1" applyAlignment="1">
      <alignment vertical="top"/>
    </xf>
    <xf numFmtId="0" fontId="7" fillId="0" borderId="0" xfId="0" applyFont="1" applyAlignment="1">
      <alignment vertical="top"/>
    </xf>
    <xf numFmtId="0" fontId="8" fillId="2" borderId="0" xfId="0" applyFont="1" applyFill="1" applyBorder="1" applyAlignment="1">
      <alignment vertical="top"/>
    </xf>
    <xf numFmtId="0" fontId="8" fillId="2" borderId="0" xfId="0" applyFont="1" applyFill="1" applyBorder="1" applyAlignment="1">
      <alignment horizontal="right" vertical="top"/>
    </xf>
    <xf numFmtId="0" fontId="7" fillId="2" borderId="0" xfId="0" applyFont="1" applyFill="1" applyBorder="1" applyAlignment="1">
      <alignment horizontal="right" vertical="top"/>
    </xf>
    <xf numFmtId="181" fontId="8" fillId="0" borderId="0" xfId="1" applyNumberFormat="1" applyFont="1" applyBorder="1" applyAlignment="1">
      <alignment vertical="top"/>
    </xf>
    <xf numFmtId="182" fontId="7" fillId="0" borderId="0" xfId="1" applyNumberFormat="1" applyFont="1" applyFill="1" applyBorder="1" applyAlignment="1">
      <alignment vertical="top"/>
    </xf>
    <xf numFmtId="183" fontId="7" fillId="0" borderId="0" xfId="1" applyNumberFormat="1" applyFont="1" applyFill="1" applyBorder="1" applyAlignment="1">
      <alignment vertical="top"/>
    </xf>
    <xf numFmtId="176" fontId="8" fillId="0" borderId="0" xfId="1" applyNumberFormat="1" applyFont="1" applyBorder="1" applyAlignment="1">
      <alignment vertical="top"/>
    </xf>
    <xf numFmtId="176" fontId="7" fillId="0" borderId="0" xfId="1" applyNumberFormat="1" applyFont="1" applyFill="1" applyBorder="1" applyAlignment="1">
      <alignment vertical="top"/>
    </xf>
    <xf numFmtId="0" fontId="6" fillId="2" borderId="0" xfId="0" applyFont="1" applyFill="1" applyBorder="1" applyAlignment="1">
      <alignment vertical="top"/>
    </xf>
    <xf numFmtId="181" fontId="7" fillId="0" borderId="0" xfId="1" applyNumberFormat="1" applyFont="1" applyFill="1" applyBorder="1" applyAlignment="1">
      <alignment vertical="top"/>
    </xf>
    <xf numFmtId="181" fontId="8" fillId="0" borderId="0" xfId="0" applyNumberFormat="1" applyFont="1" applyBorder="1" applyAlignment="1">
      <alignment vertical="top"/>
    </xf>
    <xf numFmtId="183" fontId="7" fillId="0" borderId="0" xfId="0" applyNumberFormat="1" applyFont="1" applyFill="1" applyBorder="1" applyAlignment="1">
      <alignment vertical="top"/>
    </xf>
    <xf numFmtId="181" fontId="8" fillId="0" borderId="0" xfId="0" applyNumberFormat="1" applyFont="1" applyFill="1" applyBorder="1" applyAlignment="1">
      <alignment vertical="top"/>
    </xf>
    <xf numFmtId="182" fontId="8" fillId="0" borderId="0" xfId="0" applyNumberFormat="1" applyFont="1" applyFill="1" applyBorder="1" applyAlignment="1">
      <alignment vertical="top"/>
    </xf>
    <xf numFmtId="182" fontId="7" fillId="0" borderId="0" xfId="0" applyNumberFormat="1" applyFont="1" applyFill="1" applyBorder="1" applyAlignment="1">
      <alignment vertical="top"/>
    </xf>
    <xf numFmtId="178" fontId="8" fillId="2" borderId="0" xfId="1" applyNumberFormat="1" applyFont="1" applyFill="1" applyBorder="1" applyAlignment="1">
      <alignment vertical="top"/>
    </xf>
    <xf numFmtId="177" fontId="8" fillId="0" borderId="0" xfId="3" applyNumberFormat="1" applyFont="1" applyFill="1" applyBorder="1" applyAlignment="1">
      <alignment vertical="top"/>
    </xf>
    <xf numFmtId="177" fontId="7" fillId="0" borderId="0" xfId="3" applyNumberFormat="1" applyFont="1" applyFill="1" applyBorder="1" applyAlignment="1">
      <alignment vertical="top"/>
    </xf>
    <xf numFmtId="177" fontId="8" fillId="0" borderId="0" xfId="0" applyNumberFormat="1" applyFont="1" applyBorder="1" applyAlignment="1">
      <alignment vertical="top"/>
    </xf>
    <xf numFmtId="177" fontId="7" fillId="0" borderId="0" xfId="0" applyNumberFormat="1" applyFont="1" applyFill="1" applyBorder="1" applyAlignment="1">
      <alignment vertical="top"/>
    </xf>
    <xf numFmtId="41" fontId="8" fillId="0" borderId="0" xfId="3" applyNumberFormat="1" applyFont="1" applyBorder="1" applyAlignment="1">
      <alignment vertical="top"/>
    </xf>
    <xf numFmtId="177" fontId="8" fillId="0" borderId="0" xfId="3" applyNumberFormat="1" applyFont="1" applyBorder="1" applyAlignment="1">
      <alignment vertical="top"/>
    </xf>
    <xf numFmtId="10" fontId="7" fillId="0" borderId="0" xfId="3" applyNumberFormat="1" applyFont="1" applyFill="1" applyBorder="1" applyAlignment="1">
      <alignment vertical="top"/>
    </xf>
    <xf numFmtId="37" fontId="8" fillId="0" borderId="0" xfId="0" applyNumberFormat="1" applyFont="1" applyBorder="1" applyAlignment="1">
      <alignment vertical="top"/>
    </xf>
    <xf numFmtId="37" fontId="8" fillId="0" borderId="0" xfId="0" applyNumberFormat="1" applyFont="1" applyFill="1" applyBorder="1" applyAlignment="1">
      <alignment vertical="top"/>
    </xf>
    <xf numFmtId="37" fontId="7" fillId="0" borderId="0" xfId="0" applyNumberFormat="1" applyFont="1" applyFill="1" applyBorder="1" applyAlignment="1">
      <alignment vertical="top"/>
    </xf>
    <xf numFmtId="0" fontId="7" fillId="0" borderId="0" xfId="0" applyFont="1" applyFill="1" applyBorder="1" applyAlignment="1">
      <alignment vertical="top"/>
    </xf>
    <xf numFmtId="37" fontId="8" fillId="2" borderId="0" xfId="0" applyNumberFormat="1" applyFont="1" applyFill="1" applyBorder="1" applyAlignment="1">
      <alignment vertical="top"/>
    </xf>
    <xf numFmtId="178" fontId="8" fillId="0" borderId="0" xfId="0" applyNumberFormat="1" applyFont="1" applyBorder="1" applyAlignment="1">
      <alignment vertical="top"/>
    </xf>
    <xf numFmtId="178" fontId="8" fillId="0" borderId="0" xfId="0" applyNumberFormat="1" applyFont="1" applyFill="1" applyBorder="1" applyAlignment="1">
      <alignment vertical="top"/>
    </xf>
    <xf numFmtId="178" fontId="8" fillId="0" borderId="0" xfId="1" applyNumberFormat="1" applyFont="1" applyFill="1" applyBorder="1" applyAlignment="1">
      <alignment vertical="top"/>
    </xf>
    <xf numFmtId="43" fontId="8" fillId="0" borderId="0" xfId="1" applyNumberFormat="1" applyFont="1" applyFill="1" applyBorder="1" applyAlignment="1">
      <alignment vertical="top"/>
    </xf>
    <xf numFmtId="43" fontId="7" fillId="0" borderId="0" xfId="1" applyFont="1" applyFill="1" applyBorder="1" applyAlignment="1">
      <alignment vertical="top"/>
    </xf>
    <xf numFmtId="178" fontId="8" fillId="0" borderId="0" xfId="1" applyNumberFormat="1" applyFont="1" applyBorder="1" applyAlignment="1">
      <alignment vertical="top"/>
    </xf>
    <xf numFmtId="178" fontId="7" fillId="0" borderId="0" xfId="1" applyNumberFormat="1" applyFont="1" applyFill="1" applyBorder="1" applyAlignment="1">
      <alignment vertical="top"/>
    </xf>
    <xf numFmtId="179" fontId="8" fillId="0" borderId="0" xfId="2" applyNumberFormat="1" applyFont="1" applyFill="1" applyBorder="1" applyAlignment="1">
      <alignment vertical="top"/>
    </xf>
    <xf numFmtId="179" fontId="7" fillId="0" borderId="0" xfId="2" applyNumberFormat="1" applyFont="1" applyFill="1" applyBorder="1" applyAlignment="1">
      <alignment vertical="top"/>
    </xf>
    <xf numFmtId="0" fontId="8" fillId="2" borderId="0" xfId="0" quotePrefix="1" applyFont="1" applyFill="1" applyBorder="1" applyAlignment="1">
      <alignment vertical="top"/>
    </xf>
    <xf numFmtId="176" fontId="8" fillId="0" borderId="0" xfId="0" applyNumberFormat="1" applyFont="1" applyBorder="1" applyAlignment="1">
      <alignment vertical="top"/>
    </xf>
    <xf numFmtId="176" fontId="7" fillId="0" borderId="0" xfId="0" applyNumberFormat="1" applyFont="1" applyFill="1" applyBorder="1" applyAlignment="1">
      <alignment vertical="top"/>
    </xf>
    <xf numFmtId="176" fontId="8" fillId="2" borderId="0" xfId="1" applyNumberFormat="1" applyFont="1" applyFill="1" applyBorder="1" applyAlignment="1">
      <alignment vertical="top"/>
    </xf>
    <xf numFmtId="180" fontId="8" fillId="0" borderId="0" xfId="0" applyNumberFormat="1" applyFont="1" applyFill="1" applyBorder="1" applyAlignment="1">
      <alignment horizontal="right" vertical="top"/>
    </xf>
    <xf numFmtId="180" fontId="7" fillId="0" borderId="0" xfId="0" applyNumberFormat="1" applyFont="1" applyFill="1" applyBorder="1" applyAlignment="1">
      <alignment horizontal="right" vertical="top"/>
    </xf>
    <xf numFmtId="180" fontId="8" fillId="0" borderId="0" xfId="0" applyNumberFormat="1" applyFont="1" applyFill="1" applyBorder="1" applyAlignment="1">
      <alignment vertical="top"/>
    </xf>
    <xf numFmtId="180" fontId="7" fillId="0" borderId="0" xfId="0" applyNumberFormat="1" applyFont="1" applyFill="1" applyBorder="1" applyAlignment="1">
      <alignment vertical="top"/>
    </xf>
    <xf numFmtId="0" fontId="7" fillId="0" borderId="0" xfId="0" applyFont="1" applyBorder="1" applyAlignment="1">
      <alignment horizontal="center" vertical="top"/>
    </xf>
    <xf numFmtId="0" fontId="7" fillId="0" borderId="0" xfId="0" applyFont="1" applyAlignment="1">
      <alignment horizontal="center" vertical="top"/>
    </xf>
    <xf numFmtId="0" fontId="4" fillId="2" borderId="0" xfId="0" applyFont="1" applyFill="1" applyBorder="1" applyAlignment="1">
      <alignment horizontal="center" vertical="top"/>
    </xf>
    <xf numFmtId="0" fontId="7" fillId="2" borderId="0" xfId="0" applyFont="1" applyFill="1" applyBorder="1" applyAlignment="1">
      <alignment horizontal="center" vertical="top"/>
    </xf>
    <xf numFmtId="0" fontId="9" fillId="2" borderId="0" xfId="0" applyFont="1" applyFill="1" applyBorder="1" applyAlignment="1">
      <alignment horizontal="center" vertical="top"/>
    </xf>
    <xf numFmtId="0" fontId="8" fillId="0" borderId="0" xfId="0" applyFont="1" applyFill="1" applyBorder="1" applyAlignment="1">
      <alignment horizontal="center" vertical="top"/>
    </xf>
    <xf numFmtId="0" fontId="7" fillId="0" borderId="0" xfId="0" quotePrefix="1" applyFont="1" applyBorder="1" applyAlignment="1">
      <alignment horizontal="center" vertical="top"/>
    </xf>
    <xf numFmtId="0" fontId="8"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horizontal="center" vertical="top"/>
    </xf>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Fill="1" applyAlignment="1">
      <alignment horizontal="left" vertical="center" wrapText="1"/>
    </xf>
    <xf numFmtId="0" fontId="7" fillId="2" borderId="0" xfId="0" quotePrefix="1" applyFont="1" applyFill="1" applyBorder="1" applyAlignment="1">
      <alignment horizontal="right" vertical="top"/>
    </xf>
    <xf numFmtId="0" fontId="7" fillId="2" borderId="0" xfId="0" quotePrefix="1" applyFont="1" applyFill="1" applyBorder="1" applyAlignment="1">
      <alignment vertical="top"/>
    </xf>
  </cellXfs>
  <cellStyles count="4">
    <cellStyle name="一般" xfId="0" builtinId="0"/>
    <cellStyle name="千分位" xfId="1" builtinId="3"/>
    <cellStyle name="千分位[0]" xfId="2" builtinId="6"/>
    <cellStyle name="百分比"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81"/>
  <sheetViews>
    <sheetView tabSelected="1" zoomScale="85" zoomScaleNormal="85" workbookViewId="0">
      <pane xSplit="4" ySplit="11" topLeftCell="E24" activePane="bottomRight" state="frozen"/>
      <selection pane="topRight" activeCell="E1" sqref="E1"/>
      <selection pane="bottomLeft" activeCell="A12" sqref="A12"/>
      <selection pane="bottomRight" activeCell="C43" sqref="C43"/>
    </sheetView>
  </sheetViews>
  <sheetFormatPr defaultRowHeight="12.75"/>
  <cols>
    <col min="1" max="1" width="43" style="6" customWidth="1"/>
    <col min="2" max="2" width="9" style="98" customWidth="1"/>
    <col min="3" max="3" width="38.125" style="43" customWidth="1"/>
    <col min="4" max="4" width="8.75" style="42" bestFit="1" customWidth="1"/>
    <col min="5" max="5" width="19.375" style="23" customWidth="1"/>
    <col min="6" max="9" width="19.375" style="22" customWidth="1"/>
    <col min="10" max="13" width="19.375" style="43" customWidth="1"/>
    <col min="14" max="14" width="15.875" style="43" customWidth="1"/>
    <col min="15" max="15" width="15.875" style="44" customWidth="1"/>
    <col min="16" max="76" width="9" style="13"/>
    <col min="77" max="16384" width="9" style="3"/>
  </cols>
  <sheetData>
    <row r="1" spans="1:76" ht="14.25">
      <c r="A1" s="4" t="s">
        <v>9</v>
      </c>
      <c r="B1" s="91"/>
      <c r="C1" s="18"/>
      <c r="D1" s="92"/>
    </row>
    <row r="2" spans="1:76" ht="14.25">
      <c r="A2" s="18" t="s">
        <v>42</v>
      </c>
      <c r="B2" s="92"/>
      <c r="C2" s="1"/>
      <c r="D2" s="92"/>
      <c r="E2" s="43"/>
      <c r="F2" s="43"/>
      <c r="G2" s="43"/>
      <c r="H2" s="43"/>
      <c r="I2" s="43"/>
      <c r="O2" s="4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row>
    <row r="3" spans="1:76" ht="14.25">
      <c r="A3" s="18"/>
      <c r="B3" s="92"/>
      <c r="C3" s="1"/>
      <c r="D3" s="92"/>
      <c r="E3" s="43"/>
      <c r="F3" s="43"/>
      <c r="G3" s="43"/>
      <c r="H3" s="43"/>
      <c r="I3" s="43"/>
      <c r="O3" s="4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row>
    <row r="4" spans="1:76">
      <c r="A4" s="4" t="s">
        <v>26</v>
      </c>
      <c r="B4" s="91"/>
      <c r="C4" s="1"/>
      <c r="D4" s="92"/>
    </row>
    <row r="5" spans="1:76" ht="14.25">
      <c r="A5" s="1" t="s">
        <v>43</v>
      </c>
      <c r="B5" s="92"/>
      <c r="C5" s="1"/>
      <c r="D5" s="92"/>
      <c r="E5" s="43"/>
      <c r="F5" s="43"/>
      <c r="G5" s="43"/>
      <c r="H5" s="43"/>
      <c r="I5" s="43"/>
      <c r="O5" s="4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c r="A6" s="1"/>
      <c r="B6" s="92"/>
      <c r="C6" s="1"/>
      <c r="D6" s="92"/>
      <c r="E6" s="45"/>
      <c r="F6" s="43"/>
      <c r="G6" s="43"/>
      <c r="H6" s="43"/>
      <c r="I6" s="43"/>
    </row>
    <row r="7" spans="1:76" s="11" customFormat="1" ht="14.25">
      <c r="A7" s="10" t="s">
        <v>32</v>
      </c>
      <c r="B7" s="93"/>
      <c r="C7" s="20" t="s">
        <v>44</v>
      </c>
      <c r="D7" s="93"/>
      <c r="E7" s="46"/>
      <c r="F7" s="46"/>
      <c r="G7" s="46"/>
      <c r="H7" s="46"/>
      <c r="I7" s="46"/>
      <c r="J7" s="46"/>
      <c r="K7" s="46"/>
      <c r="L7" s="46"/>
      <c r="M7" s="46"/>
      <c r="N7" s="46"/>
      <c r="O7" s="25"/>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6" s="11" customFormat="1" ht="14.25">
      <c r="A8" s="9"/>
      <c r="B8" s="94"/>
      <c r="C8" s="9"/>
      <c r="D8" s="94"/>
      <c r="E8" s="47" t="s">
        <v>85</v>
      </c>
      <c r="F8" s="47" t="s">
        <v>85</v>
      </c>
      <c r="G8" s="47" t="s">
        <v>85</v>
      </c>
      <c r="H8" s="47" t="s">
        <v>85</v>
      </c>
      <c r="I8" s="47" t="s">
        <v>85</v>
      </c>
      <c r="J8" s="47" t="s">
        <v>85</v>
      </c>
      <c r="K8" s="47"/>
      <c r="L8" s="47"/>
      <c r="M8" s="47" t="s">
        <v>87</v>
      </c>
      <c r="N8" s="47" t="s">
        <v>87</v>
      </c>
      <c r="O8" s="48" t="s">
        <v>88</v>
      </c>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s="11" customFormat="1" ht="14.25">
      <c r="A9" s="9"/>
      <c r="B9" s="94"/>
      <c r="C9" s="9"/>
      <c r="D9" s="94"/>
      <c r="E9" s="47" t="s">
        <v>86</v>
      </c>
      <c r="F9" s="47" t="s">
        <v>86</v>
      </c>
      <c r="G9" s="47" t="s">
        <v>86</v>
      </c>
      <c r="H9" s="47" t="s">
        <v>86</v>
      </c>
      <c r="I9" s="47" t="s">
        <v>86</v>
      </c>
      <c r="J9" s="47" t="s">
        <v>86</v>
      </c>
      <c r="K9" s="47"/>
      <c r="L9" s="47"/>
      <c r="M9" s="47"/>
      <c r="N9" s="46"/>
      <c r="O9" s="25"/>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s="11" customFormat="1" ht="14.25">
      <c r="A10" s="12" t="s">
        <v>10</v>
      </c>
      <c r="B10" s="95"/>
      <c r="C10" s="12" t="s">
        <v>45</v>
      </c>
      <c r="D10" s="95"/>
      <c r="E10" s="47">
        <v>2011</v>
      </c>
      <c r="F10" s="47">
        <v>2012</v>
      </c>
      <c r="G10" s="47">
        <v>2013</v>
      </c>
      <c r="H10" s="47">
        <v>2014</v>
      </c>
      <c r="I10" s="47">
        <v>2015</v>
      </c>
      <c r="J10" s="47">
        <v>2016</v>
      </c>
      <c r="K10" s="47">
        <v>2017</v>
      </c>
      <c r="L10" s="47">
        <v>2018</v>
      </c>
      <c r="M10" s="47">
        <v>2019</v>
      </c>
      <c r="N10" s="47">
        <v>2020</v>
      </c>
      <c r="O10" s="48">
        <v>2021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s="9" customFormat="1">
      <c r="A11" s="10"/>
      <c r="B11" s="93"/>
      <c r="C11" s="10"/>
      <c r="D11" s="93"/>
      <c r="E11" s="47"/>
      <c r="F11" s="47"/>
      <c r="G11" s="47"/>
      <c r="H11" s="47"/>
      <c r="I11" s="47"/>
      <c r="J11" s="47"/>
      <c r="K11" s="47"/>
      <c r="L11" s="47"/>
      <c r="M11" s="47"/>
      <c r="N11" s="47"/>
      <c r="O11" s="48"/>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row>
    <row r="12" spans="1:76" s="6" customFormat="1" ht="14.25">
      <c r="A12" s="6" t="s">
        <v>0</v>
      </c>
      <c r="B12" s="42" t="s">
        <v>37</v>
      </c>
      <c r="C12" s="6" t="s">
        <v>46</v>
      </c>
      <c r="D12" s="42" t="s">
        <v>77</v>
      </c>
      <c r="E12" s="49">
        <v>2782792</v>
      </c>
      <c r="F12" s="49">
        <v>3371040</v>
      </c>
      <c r="G12" s="49">
        <v>3889103</v>
      </c>
      <c r="H12" s="49">
        <v>4206471</v>
      </c>
      <c r="I12" s="49">
        <v>3754671</v>
      </c>
      <c r="J12" s="49">
        <v>3602117</v>
      </c>
      <c r="K12" s="49">
        <v>3659891</v>
      </c>
      <c r="L12" s="49">
        <v>4160479</v>
      </c>
      <c r="M12" s="49">
        <v>3494127</v>
      </c>
      <c r="N12" s="49">
        <v>1286128</v>
      </c>
      <c r="O12" s="50">
        <v>1597.2</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3" spans="1:76" s="6" customFormat="1" ht="14.25">
      <c r="A13" s="6" t="s">
        <v>1</v>
      </c>
      <c r="B13" s="42" t="s">
        <v>37</v>
      </c>
      <c r="C13" s="6" t="s">
        <v>47</v>
      </c>
      <c r="D13" s="42" t="s">
        <v>77</v>
      </c>
      <c r="E13" s="49">
        <v>1228635</v>
      </c>
      <c r="F13" s="49">
        <v>1552111</v>
      </c>
      <c r="G13" s="49">
        <v>1845209</v>
      </c>
      <c r="H13" s="49">
        <v>1899637</v>
      </c>
      <c r="I13" s="49">
        <v>1634762</v>
      </c>
      <c r="J13" s="49">
        <v>1505062</v>
      </c>
      <c r="K13" s="49">
        <v>1551709</v>
      </c>
      <c r="L13" s="49">
        <v>1671509</v>
      </c>
      <c r="M13" s="49">
        <v>1328616</v>
      </c>
      <c r="N13" s="49">
        <v>418916</v>
      </c>
      <c r="O13" s="50">
        <v>586.5</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row>
    <row r="14" spans="1:76" s="6" customFormat="1" ht="14.25">
      <c r="A14" s="6" t="s">
        <v>3</v>
      </c>
      <c r="B14" s="42" t="s">
        <v>37</v>
      </c>
      <c r="C14" s="6" t="s">
        <v>48</v>
      </c>
      <c r="D14" s="42" t="s">
        <v>77</v>
      </c>
      <c r="E14" s="49">
        <v>224333</v>
      </c>
      <c r="F14" s="49">
        <v>282064</v>
      </c>
      <c r="G14" s="49">
        <v>357380</v>
      </c>
      <c r="H14" s="49">
        <v>339762</v>
      </c>
      <c r="I14" s="49">
        <v>153020</v>
      </c>
      <c r="J14" s="49">
        <v>95984</v>
      </c>
      <c r="K14" s="49">
        <v>109937</v>
      </c>
      <c r="L14" s="49">
        <v>202861</v>
      </c>
      <c r="M14" s="49">
        <v>-36530</v>
      </c>
      <c r="N14" s="49">
        <v>-242001</v>
      </c>
      <c r="O14" s="51">
        <v>-181601</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row>
    <row r="15" spans="1:76" s="6" customFormat="1">
      <c r="A15" s="4"/>
      <c r="B15" s="91"/>
      <c r="C15" s="4"/>
      <c r="D15" s="91"/>
      <c r="E15" s="52"/>
      <c r="F15" s="52"/>
      <c r="G15" s="52"/>
      <c r="H15" s="52"/>
      <c r="I15" s="52"/>
      <c r="J15" s="52"/>
      <c r="K15" s="52"/>
      <c r="L15" s="52"/>
      <c r="M15" s="52"/>
      <c r="N15" s="52"/>
      <c r="O15" s="53"/>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row>
    <row r="16" spans="1:76" s="2" customFormat="1" ht="14.25">
      <c r="A16" s="10" t="s">
        <v>11</v>
      </c>
      <c r="B16" s="93"/>
      <c r="C16" s="10" t="s">
        <v>49</v>
      </c>
      <c r="D16" s="93"/>
      <c r="E16" s="46"/>
      <c r="F16" s="46"/>
      <c r="G16" s="46"/>
      <c r="H16" s="46"/>
      <c r="I16" s="46"/>
      <c r="J16" s="54"/>
      <c r="K16" s="54"/>
      <c r="L16" s="54"/>
      <c r="M16" s="54"/>
      <c r="N16" s="54"/>
      <c r="O16" s="24"/>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row>
    <row r="17" spans="1:76" s="11" customFormat="1" ht="14.25">
      <c r="A17" s="9"/>
      <c r="B17" s="94"/>
      <c r="C17" s="9"/>
      <c r="D17" s="94"/>
      <c r="E17" s="47"/>
      <c r="F17" s="47"/>
      <c r="G17" s="47"/>
      <c r="H17" s="47"/>
      <c r="I17" s="47"/>
      <c r="J17" s="47"/>
      <c r="K17" s="47"/>
      <c r="L17" s="47"/>
      <c r="M17" s="47" t="s">
        <v>87</v>
      </c>
      <c r="N17" s="47" t="s">
        <v>87</v>
      </c>
      <c r="O17" s="48" t="s">
        <v>88</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row>
    <row r="18" spans="1:76" s="11" customFormat="1" ht="14.25">
      <c r="A18" s="12" t="s">
        <v>38</v>
      </c>
      <c r="B18" s="95"/>
      <c r="C18" s="21" t="s">
        <v>74</v>
      </c>
      <c r="D18" s="95"/>
      <c r="E18" s="47">
        <v>2011</v>
      </c>
      <c r="F18" s="47">
        <v>2012</v>
      </c>
      <c r="G18" s="47">
        <v>2013</v>
      </c>
      <c r="H18" s="47">
        <v>2014</v>
      </c>
      <c r="I18" s="47">
        <v>2015</v>
      </c>
      <c r="J18" s="47">
        <v>2016</v>
      </c>
      <c r="K18" s="47">
        <v>2017</v>
      </c>
      <c r="L18" s="47">
        <v>2018</v>
      </c>
      <c r="M18" s="47">
        <v>2019</v>
      </c>
      <c r="N18" s="47">
        <v>2020</v>
      </c>
      <c r="O18" s="48">
        <v>2021</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row>
    <row r="19" spans="1:76" s="9" customFormat="1">
      <c r="A19" s="10"/>
      <c r="B19" s="93"/>
      <c r="C19" s="10"/>
      <c r="D19" s="93"/>
      <c r="E19" s="47"/>
      <c r="F19" s="47"/>
      <c r="G19" s="47"/>
      <c r="H19" s="47"/>
      <c r="I19" s="47"/>
      <c r="J19" s="47"/>
      <c r="K19" s="47"/>
      <c r="L19" s="47"/>
      <c r="M19" s="47"/>
      <c r="N19" s="47"/>
      <c r="O19" s="48"/>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row>
    <row r="20" spans="1:76" s="6" customFormat="1" ht="14.25">
      <c r="A20" s="7" t="s">
        <v>12</v>
      </c>
      <c r="B20" s="42" t="s">
        <v>37</v>
      </c>
      <c r="C20" s="6" t="s">
        <v>50</v>
      </c>
      <c r="D20" s="42" t="s">
        <v>77</v>
      </c>
      <c r="E20" s="49">
        <f>27017+427716</f>
        <v>454733</v>
      </c>
      <c r="F20" s="49">
        <f>36635+371532</f>
        <v>408167</v>
      </c>
      <c r="G20" s="49">
        <f>42882+554266</f>
        <v>597148</v>
      </c>
      <c r="H20" s="49">
        <f>398082+582684</f>
        <v>980766</v>
      </c>
      <c r="I20" s="49">
        <f>25946+757580</f>
        <v>783526</v>
      </c>
      <c r="J20" s="49">
        <f>289970+986270</f>
        <v>1276240</v>
      </c>
      <c r="K20" s="49">
        <f>606819+590845</f>
        <v>1197664</v>
      </c>
      <c r="L20" s="49">
        <f>819539+339696</f>
        <v>1159235</v>
      </c>
      <c r="M20" s="49">
        <f>239986+548709</f>
        <v>788695</v>
      </c>
      <c r="N20" s="49">
        <f>21214+572394</f>
        <v>593608</v>
      </c>
      <c r="O20" s="50">
        <v>286.39999999999998</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row>
    <row r="21" spans="1:76" s="6" customFormat="1" ht="14.25">
      <c r="A21" s="36" t="s">
        <v>13</v>
      </c>
      <c r="B21" s="42" t="s">
        <v>37</v>
      </c>
      <c r="C21" s="22" t="s">
        <v>51</v>
      </c>
      <c r="D21" s="42" t="s">
        <v>77</v>
      </c>
      <c r="E21" s="49">
        <v>1108084</v>
      </c>
      <c r="F21" s="49">
        <v>1320776</v>
      </c>
      <c r="G21" s="49">
        <v>1558602</v>
      </c>
      <c r="H21" s="49">
        <v>1601698</v>
      </c>
      <c r="I21" s="49">
        <v>1600771</v>
      </c>
      <c r="J21" s="49">
        <v>1366314</v>
      </c>
      <c r="K21" s="49">
        <v>1222404</v>
      </c>
      <c r="L21" s="49">
        <v>1713705</v>
      </c>
      <c r="M21" s="49">
        <v>1491778</v>
      </c>
      <c r="N21" s="49">
        <v>825703</v>
      </c>
      <c r="O21" s="51">
        <v>828511</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row>
    <row r="22" spans="1:76" s="6" customFormat="1" ht="14.25">
      <c r="A22" s="36" t="s">
        <v>4</v>
      </c>
      <c r="B22" s="42" t="s">
        <v>37</v>
      </c>
      <c r="C22" s="22" t="s">
        <v>52</v>
      </c>
      <c r="D22" s="42" t="s">
        <v>77</v>
      </c>
      <c r="E22" s="49">
        <v>2129640</v>
      </c>
      <c r="F22" s="49">
        <v>2481396</v>
      </c>
      <c r="G22" s="49">
        <v>2957172</v>
      </c>
      <c r="H22" s="49">
        <v>3400281</v>
      </c>
      <c r="I22" s="49">
        <v>3159579.8359999997</v>
      </c>
      <c r="J22" s="49">
        <v>3379460</v>
      </c>
      <c r="K22" s="49">
        <v>3216931</v>
      </c>
      <c r="L22" s="49">
        <v>3708890</v>
      </c>
      <c r="M22" s="49">
        <v>4586829</v>
      </c>
      <c r="N22" s="49">
        <v>2793911</v>
      </c>
      <c r="O22" s="51">
        <v>2247509</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1:76" s="6" customFormat="1" ht="14.25">
      <c r="A23" s="36" t="s">
        <v>5</v>
      </c>
      <c r="B23" s="42" t="s">
        <v>37</v>
      </c>
      <c r="C23" s="22" t="s">
        <v>53</v>
      </c>
      <c r="D23" s="42" t="s">
        <v>77</v>
      </c>
      <c r="E23" s="49">
        <v>815650</v>
      </c>
      <c r="F23" s="49">
        <v>870779</v>
      </c>
      <c r="G23" s="49">
        <v>1007693</v>
      </c>
      <c r="H23" s="49">
        <v>1146291</v>
      </c>
      <c r="I23" s="49">
        <v>978781.92700000003</v>
      </c>
      <c r="J23" s="49">
        <v>1003823.738</v>
      </c>
      <c r="K23" s="49">
        <v>873616</v>
      </c>
      <c r="L23" s="49">
        <v>1054045</v>
      </c>
      <c r="M23" s="49">
        <v>2169885.6182400002</v>
      </c>
      <c r="N23" s="49">
        <v>1361818</v>
      </c>
      <c r="O23" s="55">
        <v>1098802</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row>
    <row r="24" spans="1:76" s="6" customFormat="1" ht="14.25">
      <c r="A24" s="22" t="s">
        <v>6</v>
      </c>
      <c r="B24" s="42" t="s">
        <v>37</v>
      </c>
      <c r="C24" s="22" t="s">
        <v>54</v>
      </c>
      <c r="D24" s="42" t="s">
        <v>77</v>
      </c>
      <c r="E24" s="56">
        <v>1313990</v>
      </c>
      <c r="F24" s="56">
        <v>1610617</v>
      </c>
      <c r="G24" s="56">
        <v>1949479</v>
      </c>
      <c r="H24" s="56">
        <v>2253990</v>
      </c>
      <c r="I24" s="56">
        <v>2180797.91</v>
      </c>
      <c r="J24" s="56">
        <v>2375636.2790000001</v>
      </c>
      <c r="K24" s="56">
        <v>2343315</v>
      </c>
      <c r="L24" s="56">
        <v>2654845</v>
      </c>
      <c r="M24" s="56">
        <v>2416942.818334166</v>
      </c>
      <c r="N24" s="56">
        <v>1432092.9459035001</v>
      </c>
      <c r="O24" s="57">
        <v>1148707</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row>
    <row r="25" spans="1:76" s="6" customFormat="1">
      <c r="A25" s="23"/>
      <c r="B25" s="91"/>
      <c r="C25" s="23"/>
      <c r="D25" s="91"/>
      <c r="E25" s="52"/>
      <c r="F25" s="52"/>
      <c r="G25" s="52"/>
      <c r="H25" s="52"/>
      <c r="I25" s="52"/>
      <c r="J25" s="52"/>
      <c r="K25" s="52"/>
      <c r="L25" s="52"/>
      <c r="M25" s="52"/>
      <c r="N25" s="52"/>
      <c r="O25" s="53"/>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ht="14.25">
      <c r="A26" s="24" t="s">
        <v>16</v>
      </c>
      <c r="B26" s="93"/>
      <c r="C26" s="24" t="s">
        <v>55</v>
      </c>
      <c r="D26" s="93"/>
      <c r="E26" s="46"/>
      <c r="F26" s="46"/>
      <c r="G26" s="46"/>
      <c r="H26" s="46"/>
      <c r="I26" s="46"/>
      <c r="J26" s="46"/>
      <c r="K26" s="46"/>
      <c r="L26" s="46"/>
      <c r="M26" s="46"/>
      <c r="N26" s="54"/>
      <c r="O26" s="24"/>
    </row>
    <row r="27" spans="1:76" s="11" customFormat="1" ht="14.25">
      <c r="A27" s="25"/>
      <c r="B27" s="94"/>
      <c r="C27" s="25"/>
      <c r="D27" s="94"/>
      <c r="E27" s="47" t="s">
        <v>85</v>
      </c>
      <c r="F27" s="47" t="s">
        <v>85</v>
      </c>
      <c r="G27" s="47" t="s">
        <v>85</v>
      </c>
      <c r="H27" s="47" t="s">
        <v>85</v>
      </c>
      <c r="I27" s="47" t="s">
        <v>85</v>
      </c>
      <c r="J27" s="47" t="s">
        <v>85</v>
      </c>
      <c r="K27" s="47"/>
      <c r="L27" s="47"/>
      <c r="M27" s="47" t="s">
        <v>87</v>
      </c>
      <c r="N27" s="47" t="s">
        <v>87</v>
      </c>
      <c r="O27" s="48" t="s">
        <v>88</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row>
    <row r="28" spans="1:76" s="11" customFormat="1" ht="14.25">
      <c r="A28" s="26" t="s">
        <v>10</v>
      </c>
      <c r="B28" s="95"/>
      <c r="C28" s="26" t="s">
        <v>45</v>
      </c>
      <c r="D28" s="95"/>
      <c r="E28" s="47">
        <v>2011</v>
      </c>
      <c r="F28" s="47">
        <v>2012</v>
      </c>
      <c r="G28" s="47">
        <v>2013</v>
      </c>
      <c r="H28" s="47">
        <v>2014</v>
      </c>
      <c r="I28" s="47">
        <v>2015</v>
      </c>
      <c r="J28" s="47">
        <v>2016</v>
      </c>
      <c r="K28" s="47">
        <v>2017</v>
      </c>
      <c r="L28" s="47">
        <v>2018</v>
      </c>
      <c r="M28" s="47">
        <v>2019</v>
      </c>
      <c r="N28" s="47">
        <v>2020</v>
      </c>
      <c r="O28" s="48">
        <v>2021</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1:76" s="9" customFormat="1">
      <c r="A29" s="24"/>
      <c r="B29" s="93"/>
      <c r="C29" s="24"/>
      <c r="D29" s="93"/>
      <c r="E29" s="47"/>
      <c r="F29" s="47"/>
      <c r="G29" s="47"/>
      <c r="H29" s="47"/>
      <c r="I29" s="47"/>
      <c r="J29" s="47"/>
      <c r="K29" s="47"/>
      <c r="L29" s="47"/>
      <c r="M29" s="47"/>
      <c r="N29" s="47"/>
      <c r="O29" s="48"/>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row>
    <row r="30" spans="1:76" ht="28.5">
      <c r="A30" s="37" t="s">
        <v>39</v>
      </c>
      <c r="B30" s="96" t="s">
        <v>37</v>
      </c>
      <c r="C30" s="27" t="s">
        <v>75</v>
      </c>
      <c r="D30" s="42" t="s">
        <v>77</v>
      </c>
      <c r="E30" s="58">
        <v>208796</v>
      </c>
      <c r="F30" s="58">
        <v>250347</v>
      </c>
      <c r="G30" s="58">
        <v>323303</v>
      </c>
      <c r="H30" s="58">
        <v>457625</v>
      </c>
      <c r="I30" s="58">
        <v>84622</v>
      </c>
      <c r="J30" s="58">
        <v>238766</v>
      </c>
      <c r="K30" s="58">
        <v>326107</v>
      </c>
      <c r="L30" s="58">
        <v>-122186</v>
      </c>
      <c r="M30" s="59">
        <v>-289.60000000000002</v>
      </c>
      <c r="N30" s="59">
        <v>-40.4</v>
      </c>
      <c r="O30" s="60">
        <v>-229.9</v>
      </c>
    </row>
    <row r="31" spans="1:76" s="6" customFormat="1" ht="14.25">
      <c r="A31" s="36" t="s">
        <v>15</v>
      </c>
      <c r="B31" s="42" t="s">
        <v>37</v>
      </c>
      <c r="C31" s="22" t="s">
        <v>56</v>
      </c>
      <c r="D31" s="42" t="s">
        <v>77</v>
      </c>
      <c r="E31" s="58">
        <v>111450</v>
      </c>
      <c r="F31" s="58">
        <v>129263</v>
      </c>
      <c r="G31" s="58">
        <v>88899</v>
      </c>
      <c r="H31" s="58">
        <v>58490</v>
      </c>
      <c r="I31" s="58">
        <v>50518</v>
      </c>
      <c r="J31" s="58">
        <v>37434</v>
      </c>
      <c r="K31" s="58">
        <v>106038</v>
      </c>
      <c r="L31" s="58">
        <v>70498</v>
      </c>
      <c r="M31" s="58">
        <v>68728</v>
      </c>
      <c r="N31" s="58">
        <v>20836</v>
      </c>
      <c r="O31" s="57">
        <v>26710</v>
      </c>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row>
    <row r="32" spans="1:76" s="6" customFormat="1">
      <c r="A32" s="23"/>
      <c r="B32" s="91"/>
      <c r="C32" s="23"/>
      <c r="D32" s="91"/>
      <c r="E32" s="52"/>
      <c r="F32" s="52"/>
      <c r="G32" s="52"/>
      <c r="H32" s="52"/>
      <c r="I32" s="52"/>
      <c r="J32" s="52"/>
      <c r="K32" s="52"/>
      <c r="L32" s="52"/>
      <c r="M32" s="52"/>
      <c r="N32" s="52"/>
      <c r="O32" s="53"/>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row>
    <row r="33" spans="1:76" ht="14.25">
      <c r="A33" s="24" t="s">
        <v>17</v>
      </c>
      <c r="B33" s="93"/>
      <c r="C33" s="24" t="s">
        <v>57</v>
      </c>
      <c r="D33" s="93"/>
      <c r="E33" s="61"/>
      <c r="F33" s="61"/>
      <c r="G33" s="61"/>
      <c r="H33" s="61"/>
      <c r="I33" s="61"/>
      <c r="J33" s="61"/>
      <c r="K33" s="61"/>
      <c r="L33" s="61"/>
      <c r="M33" s="61"/>
      <c r="N33" s="54"/>
      <c r="O33" s="24"/>
    </row>
    <row r="34" spans="1:76" s="11" customFormat="1" ht="14.25">
      <c r="A34" s="25"/>
      <c r="B34" s="94"/>
      <c r="C34" s="25"/>
      <c r="D34" s="94"/>
      <c r="E34" s="47" t="s">
        <v>85</v>
      </c>
      <c r="F34" s="47" t="s">
        <v>85</v>
      </c>
      <c r="G34" s="47" t="s">
        <v>85</v>
      </c>
      <c r="H34" s="47" t="s">
        <v>85</v>
      </c>
      <c r="I34" s="47" t="s">
        <v>85</v>
      </c>
      <c r="J34" s="47" t="s">
        <v>85</v>
      </c>
      <c r="K34" s="47"/>
      <c r="L34" s="47"/>
      <c r="M34" s="47" t="s">
        <v>87</v>
      </c>
      <c r="N34" s="47" t="s">
        <v>87</v>
      </c>
      <c r="O34" s="48" t="s">
        <v>88</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row>
    <row r="35" spans="1:76" s="11" customFormat="1" ht="14.25">
      <c r="A35" s="25"/>
      <c r="B35" s="94"/>
      <c r="C35" s="25"/>
      <c r="D35" s="94"/>
      <c r="E35" s="47" t="s">
        <v>86</v>
      </c>
      <c r="F35" s="47" t="s">
        <v>86</v>
      </c>
      <c r="G35" s="47" t="s">
        <v>86</v>
      </c>
      <c r="H35" s="47" t="s">
        <v>86</v>
      </c>
      <c r="I35" s="47" t="s">
        <v>86</v>
      </c>
      <c r="J35" s="47" t="s">
        <v>86</v>
      </c>
      <c r="K35" s="47"/>
      <c r="L35" s="47"/>
      <c r="M35" s="47"/>
      <c r="N35" s="46"/>
      <c r="O35" s="25"/>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row>
    <row r="36" spans="1:76" s="11" customFormat="1" ht="14.25">
      <c r="A36" s="26" t="s">
        <v>10</v>
      </c>
      <c r="B36" s="95"/>
      <c r="C36" s="26" t="s">
        <v>45</v>
      </c>
      <c r="D36" s="95"/>
      <c r="E36" s="47">
        <v>2011</v>
      </c>
      <c r="F36" s="47">
        <v>2012</v>
      </c>
      <c r="G36" s="47">
        <v>2013</v>
      </c>
      <c r="H36" s="47">
        <v>2014</v>
      </c>
      <c r="I36" s="47">
        <v>2015</v>
      </c>
      <c r="J36" s="47">
        <v>2016</v>
      </c>
      <c r="K36" s="47">
        <v>2017</v>
      </c>
      <c r="L36" s="47">
        <v>2018</v>
      </c>
      <c r="M36" s="47">
        <v>2019</v>
      </c>
      <c r="N36" s="47">
        <v>2020</v>
      </c>
      <c r="O36" s="48">
        <v>2021</v>
      </c>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row>
    <row r="37" spans="1:76" s="9" customFormat="1">
      <c r="A37" s="24"/>
      <c r="B37" s="93"/>
      <c r="C37" s="24"/>
      <c r="D37" s="93"/>
      <c r="E37" s="47"/>
      <c r="F37" s="47"/>
      <c r="G37" s="47"/>
      <c r="H37" s="47"/>
      <c r="I37" s="47"/>
      <c r="J37" s="47"/>
      <c r="K37" s="47"/>
      <c r="L37" s="47"/>
      <c r="M37" s="47"/>
      <c r="N37" s="47"/>
      <c r="O37" s="48"/>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row>
    <row r="38" spans="1:76" s="8" customFormat="1" ht="14.25">
      <c r="A38" s="36" t="s">
        <v>2</v>
      </c>
      <c r="B38" s="42" t="s">
        <v>28</v>
      </c>
      <c r="C38" s="22" t="s">
        <v>58</v>
      </c>
      <c r="D38" s="42" t="s">
        <v>28</v>
      </c>
      <c r="E38" s="62">
        <v>0.44151161854712823</v>
      </c>
      <c r="F38" s="62">
        <v>0.46042497270871896</v>
      </c>
      <c r="G38" s="62">
        <v>0.47445619208336731</v>
      </c>
      <c r="H38" s="62">
        <v>0.45159873918065763</v>
      </c>
      <c r="I38" s="62">
        <v>0.43539420630995368</v>
      </c>
      <c r="J38" s="62">
        <v>0.41782707224668159</v>
      </c>
      <c r="K38" s="62">
        <v>0.42397683428276961</v>
      </c>
      <c r="L38" s="62">
        <v>0.40175878787033897</v>
      </c>
      <c r="M38" s="62">
        <v>0.3802426185424857</v>
      </c>
      <c r="N38" s="62">
        <v>0.32571874650112587</v>
      </c>
      <c r="O38" s="63">
        <v>0.36699999999999999</v>
      </c>
      <c r="P38" s="7"/>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row>
    <row r="39" spans="1:76" s="8" customFormat="1" ht="14.25">
      <c r="A39" s="36" t="s">
        <v>14</v>
      </c>
      <c r="B39" s="42" t="s">
        <v>28</v>
      </c>
      <c r="C39" s="22" t="s">
        <v>59</v>
      </c>
      <c r="D39" s="42" t="s">
        <v>28</v>
      </c>
      <c r="E39" s="62">
        <v>8.0614361403942514E-2</v>
      </c>
      <c r="F39" s="62">
        <v>8.3672694480041762E-2</v>
      </c>
      <c r="G39" s="62">
        <v>9.1892654938683802E-2</v>
      </c>
      <c r="H39" s="62">
        <v>8.0771268837940405E-2</v>
      </c>
      <c r="I39" s="62">
        <v>4.0754569441636829E-2</v>
      </c>
      <c r="J39" s="62">
        <v>2.664655256894765E-2</v>
      </c>
      <c r="K39" s="62">
        <v>3.0038326278023032E-2</v>
      </c>
      <c r="L39" s="62">
        <v>4.8759049138332386E-2</v>
      </c>
      <c r="M39" s="62">
        <v>-1.045468581994873E-2</v>
      </c>
      <c r="N39" s="62">
        <v>-0.18816245350385033</v>
      </c>
      <c r="O39" s="63">
        <v>-0.114</v>
      </c>
      <c r="P39" s="7"/>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row>
    <row r="40" spans="1:76" s="6" customFormat="1" ht="14.25">
      <c r="A40" s="22" t="s">
        <v>7</v>
      </c>
      <c r="B40" s="42" t="s">
        <v>28</v>
      </c>
      <c r="C40" s="22" t="s">
        <v>60</v>
      </c>
      <c r="D40" s="42" t="s">
        <v>28</v>
      </c>
      <c r="E40" s="64">
        <v>0.17072656565118455</v>
      </c>
      <c r="F40" s="64">
        <v>0.17512791681697137</v>
      </c>
      <c r="G40" s="64">
        <v>0.18332077442229436</v>
      </c>
      <c r="H40" s="64">
        <v>0.15073802456976296</v>
      </c>
      <c r="I40" s="64">
        <v>7.016697850291273E-2</v>
      </c>
      <c r="J40" s="64">
        <v>4.0403491702552564E-2</v>
      </c>
      <c r="K40" s="64">
        <v>4.6915160787175433E-2</v>
      </c>
      <c r="L40" s="64">
        <v>7.6411617250724623E-2</v>
      </c>
      <c r="M40" s="64">
        <v>-1.5114131458635631E-2</v>
      </c>
      <c r="N40" s="64">
        <v>-0.16898413720337996</v>
      </c>
      <c r="O40" s="65">
        <v>-0.158</v>
      </c>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s="6" customFormat="1" ht="25.5">
      <c r="A41" s="38" t="s">
        <v>34</v>
      </c>
      <c r="B41" s="42" t="s">
        <v>28</v>
      </c>
      <c r="C41" s="28" t="s">
        <v>61</v>
      </c>
      <c r="D41" s="42" t="s">
        <v>28</v>
      </c>
      <c r="E41" s="66">
        <v>0</v>
      </c>
      <c r="F41" s="66">
        <v>0</v>
      </c>
      <c r="G41" s="66">
        <v>0</v>
      </c>
      <c r="H41" s="67">
        <v>3.5492615317725455E-2</v>
      </c>
      <c r="I41" s="66">
        <v>0</v>
      </c>
      <c r="J41" s="66">
        <v>0</v>
      </c>
      <c r="K41" s="66">
        <v>0</v>
      </c>
      <c r="L41" s="66">
        <v>0</v>
      </c>
      <c r="M41" s="66">
        <v>0</v>
      </c>
      <c r="N41" s="66">
        <v>0</v>
      </c>
      <c r="O41" s="68">
        <v>1.6E-2</v>
      </c>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row>
    <row r="42" spans="1:76" s="6" customFormat="1" ht="14.25">
      <c r="A42" s="22" t="s">
        <v>8</v>
      </c>
      <c r="B42" s="42" t="s">
        <v>29</v>
      </c>
      <c r="C42" s="22" t="s">
        <v>62</v>
      </c>
      <c r="D42" s="42" t="s">
        <v>78</v>
      </c>
      <c r="E42" s="69">
        <v>131.18778609624567</v>
      </c>
      <c r="F42" s="69">
        <v>128.44378351460992</v>
      </c>
      <c r="G42" s="69">
        <v>132.33776718554685</v>
      </c>
      <c r="H42" s="69">
        <v>119.53590192394267</v>
      </c>
      <c r="I42" s="69">
        <v>124.30297115754055</v>
      </c>
      <c r="J42" s="69">
        <v>113.45640302714703</v>
      </c>
      <c r="K42" s="69">
        <v>98.527393743702319</v>
      </c>
      <c r="L42" s="69">
        <v>122.6168713374112</v>
      </c>
      <c r="M42" s="70">
        <v>117.23184047450768</v>
      </c>
      <c r="N42" s="70">
        <v>126.17905763450457</v>
      </c>
      <c r="O42" s="71">
        <v>142</v>
      </c>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row>
    <row r="43" spans="1:76">
      <c r="A43" s="23"/>
      <c r="B43" s="91"/>
      <c r="C43" s="23"/>
      <c r="D43" s="91"/>
      <c r="E43" s="70"/>
      <c r="F43" s="70"/>
      <c r="G43" s="70"/>
      <c r="H43" s="70"/>
      <c r="I43" s="70"/>
      <c r="J43" s="22"/>
      <c r="K43" s="22"/>
      <c r="L43" s="22"/>
      <c r="M43" s="22"/>
      <c r="N43" s="22"/>
      <c r="O43" s="72"/>
    </row>
    <row r="44" spans="1:76" ht="14.25">
      <c r="A44" s="24" t="s">
        <v>18</v>
      </c>
      <c r="B44" s="93"/>
      <c r="C44" s="29" t="s">
        <v>63</v>
      </c>
      <c r="D44" s="93"/>
      <c r="E44" s="73"/>
      <c r="F44" s="73"/>
      <c r="G44" s="73"/>
      <c r="H44" s="73"/>
      <c r="I44" s="73"/>
      <c r="J44" s="73"/>
      <c r="K44" s="73"/>
      <c r="L44" s="73"/>
      <c r="M44" s="73"/>
      <c r="N44" s="54"/>
      <c r="O44" s="104"/>
    </row>
    <row r="45" spans="1:76" s="11" customFormat="1" ht="14.25">
      <c r="A45" s="25"/>
      <c r="B45" s="94"/>
      <c r="C45" s="25"/>
      <c r="D45" s="94"/>
      <c r="E45" s="47"/>
      <c r="F45" s="47"/>
      <c r="G45" s="47"/>
      <c r="H45" s="47"/>
      <c r="I45" s="47"/>
      <c r="J45" s="47"/>
      <c r="K45" s="47"/>
      <c r="L45" s="47"/>
      <c r="M45" s="47" t="s">
        <v>87</v>
      </c>
      <c r="N45" s="47" t="s">
        <v>87</v>
      </c>
      <c r="O45" s="48" t="s">
        <v>88</v>
      </c>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row>
    <row r="46" spans="1:76" s="11" customFormat="1" ht="14.25">
      <c r="A46" s="26" t="s">
        <v>10</v>
      </c>
      <c r="B46" s="95"/>
      <c r="C46" s="26" t="s">
        <v>45</v>
      </c>
      <c r="D46" s="95"/>
      <c r="E46" s="47">
        <v>2011</v>
      </c>
      <c r="F46" s="47">
        <v>2012</v>
      </c>
      <c r="G46" s="47">
        <v>2013</v>
      </c>
      <c r="H46" s="47">
        <v>2014</v>
      </c>
      <c r="I46" s="47">
        <v>2015</v>
      </c>
      <c r="J46" s="47">
        <v>2016</v>
      </c>
      <c r="K46" s="47">
        <v>2017</v>
      </c>
      <c r="L46" s="47">
        <v>2018</v>
      </c>
      <c r="M46" s="47">
        <v>2019</v>
      </c>
      <c r="N46" s="47">
        <v>2020</v>
      </c>
      <c r="O46" s="48">
        <v>2021</v>
      </c>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row>
    <row r="47" spans="1:76" s="9" customFormat="1">
      <c r="A47" s="24"/>
      <c r="B47" s="93"/>
      <c r="C47" s="24"/>
      <c r="D47" s="93"/>
      <c r="E47" s="47"/>
      <c r="F47" s="47"/>
      <c r="G47" s="47"/>
      <c r="H47" s="47"/>
      <c r="I47" s="47"/>
      <c r="J47" s="47"/>
      <c r="K47" s="47"/>
      <c r="L47" s="47"/>
      <c r="M47" s="47"/>
      <c r="N47" s="47"/>
      <c r="O47" s="48"/>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row>
    <row r="48" spans="1:76" s="6" customFormat="1" ht="14.25">
      <c r="A48" s="22" t="s">
        <v>19</v>
      </c>
      <c r="B48" s="42" t="s">
        <v>30</v>
      </c>
      <c r="C48" s="22" t="s">
        <v>64</v>
      </c>
      <c r="D48" s="42" t="s">
        <v>79</v>
      </c>
      <c r="E48" s="74">
        <v>6</v>
      </c>
      <c r="F48" s="74">
        <v>7</v>
      </c>
      <c r="G48" s="75">
        <v>9</v>
      </c>
      <c r="H48" s="75">
        <v>9</v>
      </c>
      <c r="I48" s="75">
        <v>9</v>
      </c>
      <c r="J48" s="76">
        <v>9</v>
      </c>
      <c r="K48" s="76">
        <v>3.5</v>
      </c>
      <c r="L48" s="76">
        <v>7</v>
      </c>
      <c r="M48" s="77">
        <v>0</v>
      </c>
      <c r="N48" s="77">
        <v>0</v>
      </c>
      <c r="O48" s="78">
        <v>0</v>
      </c>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row>
    <row r="49" spans="1:76" s="6" customFormat="1" ht="14.25">
      <c r="A49" s="22" t="s">
        <v>20</v>
      </c>
      <c r="B49" s="42" t="s">
        <v>30</v>
      </c>
      <c r="C49" s="30" t="s">
        <v>65</v>
      </c>
      <c r="D49" s="42" t="s">
        <v>80</v>
      </c>
      <c r="E49" s="76">
        <v>7.9970807840708131</v>
      </c>
      <c r="F49" s="76">
        <v>10.010152768628561</v>
      </c>
      <c r="G49" s="76">
        <v>12.602522760842652</v>
      </c>
      <c r="H49" s="76">
        <v>11.898256560727393</v>
      </c>
      <c r="I49" s="76">
        <v>5.3818437483416943</v>
      </c>
      <c r="J49" s="76">
        <v>3.3224774578306913</v>
      </c>
      <c r="K49" s="76">
        <v>3.6729777762003391</v>
      </c>
      <c r="L49" s="76">
        <v>6.6797170591725656</v>
      </c>
      <c r="M49" s="79">
        <v>-1.1810276853749224</v>
      </c>
      <c r="N49" s="79">
        <v>-7.8038592389239936</v>
      </c>
      <c r="O49" s="80">
        <v>-5.9</v>
      </c>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row>
    <row r="50" spans="1:76" s="6" customFormat="1" ht="14.25">
      <c r="A50" s="22" t="s">
        <v>21</v>
      </c>
      <c r="B50" s="42" t="s">
        <v>30</v>
      </c>
      <c r="C50" s="22" t="s">
        <v>66</v>
      </c>
      <c r="D50" s="42" t="s">
        <v>80</v>
      </c>
      <c r="E50" s="76">
        <v>7.9279986288115376</v>
      </c>
      <c r="F50" s="76">
        <v>9.9645835038674786</v>
      </c>
      <c r="G50" s="76">
        <v>12.556071254232696</v>
      </c>
      <c r="H50" s="76">
        <v>11.921724230512622</v>
      </c>
      <c r="I50" s="76">
        <v>5.3795102908263672</v>
      </c>
      <c r="J50" s="76">
        <v>3.3204399813459942</v>
      </c>
      <c r="K50" s="76">
        <v>3.6721012872171848</v>
      </c>
      <c r="L50" s="76">
        <v>6.6784169221234215</v>
      </c>
      <c r="M50" s="79">
        <v>-1.1807499847316023</v>
      </c>
      <c r="N50" s="79">
        <v>-7.8022334608295338</v>
      </c>
      <c r="O50" s="80">
        <v>-5.9</v>
      </c>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row>
    <row r="51" spans="1:76">
      <c r="A51" s="31"/>
      <c r="B51" s="97"/>
      <c r="C51" s="31"/>
      <c r="D51" s="97"/>
      <c r="E51" s="81"/>
      <c r="F51" s="81"/>
      <c r="G51" s="81"/>
      <c r="H51" s="81"/>
      <c r="I51" s="81"/>
      <c r="J51" s="81"/>
      <c r="K51" s="81"/>
      <c r="L51" s="81"/>
      <c r="M51" s="81"/>
      <c r="N51" s="81"/>
      <c r="O51" s="82"/>
    </row>
    <row r="52" spans="1:76" ht="14.25">
      <c r="A52" s="24" t="s">
        <v>40</v>
      </c>
      <c r="B52" s="93"/>
      <c r="C52" s="32" t="s">
        <v>76</v>
      </c>
      <c r="D52" s="93"/>
      <c r="E52" s="46"/>
      <c r="F52" s="46"/>
      <c r="G52" s="46"/>
      <c r="H52" s="46"/>
      <c r="I52" s="46"/>
      <c r="J52" s="46"/>
      <c r="K52" s="46"/>
      <c r="L52" s="46"/>
      <c r="M52" s="46"/>
      <c r="N52" s="54"/>
      <c r="O52" s="105"/>
    </row>
    <row r="53" spans="1:76" s="11" customFormat="1" ht="14.25">
      <c r="A53" s="25"/>
      <c r="B53" s="94"/>
      <c r="C53" s="25"/>
      <c r="D53" s="94"/>
      <c r="E53" s="47" t="s">
        <v>85</v>
      </c>
      <c r="F53" s="47" t="s">
        <v>85</v>
      </c>
      <c r="G53" s="47" t="s">
        <v>85</v>
      </c>
      <c r="H53" s="47" t="s">
        <v>85</v>
      </c>
      <c r="I53" s="47" t="s">
        <v>85</v>
      </c>
      <c r="J53" s="47" t="s">
        <v>85</v>
      </c>
      <c r="K53" s="47"/>
      <c r="L53" s="47"/>
      <c r="M53" s="47"/>
      <c r="N53" s="47"/>
      <c r="O53" s="25"/>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row>
    <row r="54" spans="1:76" s="11" customFormat="1" ht="14.25">
      <c r="A54" s="25"/>
      <c r="B54" s="94"/>
      <c r="C54" s="25"/>
      <c r="D54" s="94"/>
      <c r="E54" s="47" t="s">
        <v>86</v>
      </c>
      <c r="F54" s="47" t="s">
        <v>86</v>
      </c>
      <c r="G54" s="47" t="s">
        <v>86</v>
      </c>
      <c r="H54" s="47" t="s">
        <v>86</v>
      </c>
      <c r="I54" s="47" t="s">
        <v>86</v>
      </c>
      <c r="J54" s="47" t="s">
        <v>86</v>
      </c>
      <c r="K54" s="47"/>
      <c r="L54" s="47"/>
      <c r="M54" s="47"/>
      <c r="N54" s="46"/>
      <c r="O54" s="48"/>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row>
    <row r="55" spans="1:76" s="11" customFormat="1" ht="14.25">
      <c r="A55" s="26" t="s">
        <v>10</v>
      </c>
      <c r="B55" s="95"/>
      <c r="C55" s="26" t="s">
        <v>45</v>
      </c>
      <c r="D55" s="95"/>
      <c r="E55" s="47">
        <v>2011</v>
      </c>
      <c r="F55" s="47">
        <v>2012</v>
      </c>
      <c r="G55" s="47">
        <v>2013</v>
      </c>
      <c r="H55" s="47">
        <v>2014</v>
      </c>
      <c r="I55" s="47">
        <v>2015</v>
      </c>
      <c r="J55" s="47">
        <v>2016</v>
      </c>
      <c r="K55" s="47">
        <v>2017</v>
      </c>
      <c r="L55" s="47">
        <v>2018</v>
      </c>
      <c r="M55" s="47">
        <v>2019</v>
      </c>
      <c r="N55" s="47">
        <v>2020</v>
      </c>
      <c r="O55" s="48">
        <v>2021</v>
      </c>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s="9" customFormat="1">
      <c r="A56" s="25"/>
      <c r="B56" s="94"/>
      <c r="C56" s="25"/>
      <c r="D56" s="94"/>
      <c r="E56" s="47"/>
      <c r="F56" s="47"/>
      <c r="G56" s="47"/>
      <c r="H56" s="47"/>
      <c r="I56" s="47"/>
      <c r="J56" s="47"/>
      <c r="K56" s="47"/>
      <c r="L56" s="47"/>
      <c r="M56" s="47"/>
      <c r="N56" s="47"/>
      <c r="O56" s="10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row>
    <row r="57" spans="1:76" s="5" customFormat="1" ht="14.25">
      <c r="A57" s="36" t="s">
        <v>22</v>
      </c>
      <c r="B57" s="42" t="s">
        <v>37</v>
      </c>
      <c r="C57" s="22" t="s">
        <v>67</v>
      </c>
      <c r="D57" s="42" t="s">
        <v>77</v>
      </c>
      <c r="E57" s="49">
        <v>2201941</v>
      </c>
      <c r="F57" s="49">
        <v>2624463</v>
      </c>
      <c r="G57" s="49">
        <v>3120218</v>
      </c>
      <c r="H57" s="49">
        <v>3415515</v>
      </c>
      <c r="I57" s="49">
        <v>3030868</v>
      </c>
      <c r="J57" s="49">
        <v>2915714</v>
      </c>
      <c r="K57" s="49">
        <v>2983613</v>
      </c>
      <c r="L57" s="49">
        <v>3525537</v>
      </c>
      <c r="M57" s="49">
        <v>2890456</v>
      </c>
      <c r="N57" s="49">
        <v>856050.85997475719</v>
      </c>
      <c r="O57" s="50">
        <v>1086.0999999999999</v>
      </c>
    </row>
    <row r="58" spans="1:76" s="16" customFormat="1" ht="14.25">
      <c r="A58" s="36" t="s">
        <v>36</v>
      </c>
      <c r="B58" s="42" t="s">
        <v>37</v>
      </c>
      <c r="C58" s="33" t="s">
        <v>68</v>
      </c>
      <c r="D58" s="42" t="s">
        <v>77</v>
      </c>
      <c r="E58" s="49">
        <v>130617.93392</v>
      </c>
      <c r="F58" s="49">
        <v>182693.35578000001</v>
      </c>
      <c r="G58" s="49">
        <v>183547.98623000001</v>
      </c>
      <c r="H58" s="49">
        <v>194126.59646</v>
      </c>
      <c r="I58" s="49">
        <v>190024.935</v>
      </c>
      <c r="J58" s="49">
        <v>188405</v>
      </c>
      <c r="K58" s="49">
        <v>177120</v>
      </c>
      <c r="L58" s="49">
        <v>185274</v>
      </c>
      <c r="M58" s="49">
        <v>170016</v>
      </c>
      <c r="N58" s="49">
        <v>186095.15007999999</v>
      </c>
      <c r="O58" s="50">
        <v>307.39999999999998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row>
    <row r="59" spans="1:76" ht="14.25">
      <c r="A59" s="36" t="s">
        <v>23</v>
      </c>
      <c r="B59" s="42" t="s">
        <v>37</v>
      </c>
      <c r="C59" s="22" t="s">
        <v>69</v>
      </c>
      <c r="D59" s="42" t="s">
        <v>77</v>
      </c>
      <c r="E59" s="49">
        <v>108467</v>
      </c>
      <c r="F59" s="49">
        <v>168275</v>
      </c>
      <c r="G59" s="49">
        <v>167186</v>
      </c>
      <c r="H59" s="49">
        <v>165958</v>
      </c>
      <c r="I59" s="49">
        <v>148852</v>
      </c>
      <c r="J59" s="49">
        <v>135027</v>
      </c>
      <c r="K59" s="49">
        <v>138266</v>
      </c>
      <c r="L59" s="49">
        <v>138363</v>
      </c>
      <c r="M59" s="49">
        <v>132307</v>
      </c>
      <c r="N59" s="49">
        <v>117251.94187801902</v>
      </c>
      <c r="O59" s="50">
        <v>143.5</v>
      </c>
    </row>
    <row r="60" spans="1:76" ht="14.25">
      <c r="A60" s="36" t="s">
        <v>24</v>
      </c>
      <c r="B60" s="42" t="s">
        <v>37</v>
      </c>
      <c r="C60" s="22" t="s">
        <v>70</v>
      </c>
      <c r="D60" s="42" t="s">
        <v>77</v>
      </c>
      <c r="E60" s="49">
        <v>117646</v>
      </c>
      <c r="F60" s="49">
        <v>145743</v>
      </c>
      <c r="G60" s="49">
        <v>162863</v>
      </c>
      <c r="H60" s="49">
        <v>168388</v>
      </c>
      <c r="I60" s="49">
        <v>141914</v>
      </c>
      <c r="J60" s="49">
        <v>163416</v>
      </c>
      <c r="K60" s="49">
        <v>169304</v>
      </c>
      <c r="L60" s="49">
        <v>192286</v>
      </c>
      <c r="M60" s="49">
        <v>201885</v>
      </c>
      <c r="N60" s="49">
        <v>126730.42630065499</v>
      </c>
      <c r="O60" s="50">
        <v>60.2</v>
      </c>
    </row>
    <row r="61" spans="1:76" ht="14.25">
      <c r="A61" s="39" t="s">
        <v>25</v>
      </c>
      <c r="B61" s="42" t="s">
        <v>37</v>
      </c>
      <c r="C61" s="34" t="s">
        <v>71</v>
      </c>
      <c r="D61" s="42" t="s">
        <v>77</v>
      </c>
      <c r="E61" s="49">
        <v>2558671.9350000001</v>
      </c>
      <c r="F61" s="49">
        <v>3121174</v>
      </c>
      <c r="G61" s="49">
        <v>3633815.1906483793</v>
      </c>
      <c r="H61" s="49">
        <v>3943987.916578399</v>
      </c>
      <c r="I61" s="49">
        <v>3511659.37</v>
      </c>
      <c r="J61" s="49">
        <v>3402561.9113251828</v>
      </c>
      <c r="K61" s="49">
        <v>3468303.1658426011</v>
      </c>
      <c r="L61" s="49">
        <v>4041460.3931597201</v>
      </c>
      <c r="M61" s="49">
        <v>3394663.9558241558</v>
      </c>
      <c r="N61" s="49">
        <v>1286128</v>
      </c>
      <c r="O61" s="50">
        <v>1597.2</v>
      </c>
    </row>
    <row r="62" spans="1:76">
      <c r="A62" s="22"/>
      <c r="B62" s="42"/>
      <c r="C62" s="22"/>
      <c r="E62" s="84"/>
      <c r="F62" s="84"/>
      <c r="G62" s="84"/>
      <c r="H62" s="84"/>
      <c r="I62" s="84"/>
      <c r="J62" s="84"/>
      <c r="K62" s="84"/>
      <c r="L62" s="84"/>
      <c r="M62" s="84"/>
      <c r="N62" s="84"/>
      <c r="O62" s="85"/>
    </row>
    <row r="63" spans="1:76" ht="14.25">
      <c r="A63" s="24" t="s">
        <v>33</v>
      </c>
      <c r="B63" s="93"/>
      <c r="C63" s="24" t="s">
        <v>72</v>
      </c>
      <c r="D63" s="93"/>
      <c r="E63" s="86"/>
      <c r="F63" s="86"/>
      <c r="G63" s="86"/>
      <c r="H63" s="86"/>
      <c r="I63" s="86"/>
      <c r="J63" s="86"/>
      <c r="K63" s="86"/>
      <c r="L63" s="86"/>
      <c r="M63" s="86"/>
      <c r="N63" s="83"/>
      <c r="O63" s="105"/>
    </row>
    <row r="64" spans="1:76" s="11" customFormat="1">
      <c r="A64" s="25"/>
      <c r="B64" s="94"/>
      <c r="C64" s="25"/>
      <c r="D64" s="94"/>
      <c r="E64" s="47"/>
      <c r="F64" s="47"/>
      <c r="G64" s="47"/>
      <c r="H64" s="47"/>
      <c r="I64" s="47"/>
      <c r="J64" s="47"/>
      <c r="K64" s="47"/>
      <c r="L64" s="47"/>
      <c r="M64" s="47"/>
      <c r="N64" s="46"/>
      <c r="O64" s="25"/>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row>
    <row r="65" spans="1:76" s="11" customFormat="1" ht="14.25">
      <c r="A65" s="26" t="s">
        <v>38</v>
      </c>
      <c r="B65" s="95"/>
      <c r="C65" s="35" t="s">
        <v>74</v>
      </c>
      <c r="D65" s="95"/>
      <c r="E65" s="47">
        <v>2011</v>
      </c>
      <c r="F65" s="47">
        <v>2012</v>
      </c>
      <c r="G65" s="47">
        <v>2013</v>
      </c>
      <c r="H65" s="47">
        <v>2014</v>
      </c>
      <c r="I65" s="47">
        <v>2015</v>
      </c>
      <c r="J65" s="47">
        <v>2016</v>
      </c>
      <c r="K65" s="47">
        <v>2017</v>
      </c>
      <c r="L65" s="47">
        <v>2018</v>
      </c>
      <c r="M65" s="47">
        <v>2019</v>
      </c>
      <c r="N65" s="47">
        <v>2020</v>
      </c>
      <c r="O65" s="48">
        <v>2021</v>
      </c>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row>
    <row r="66" spans="1:76" s="9" customFormat="1">
      <c r="A66" s="25"/>
      <c r="B66" s="94"/>
      <c r="C66" s="25"/>
      <c r="D66" s="94"/>
      <c r="E66" s="47"/>
      <c r="F66" s="47"/>
      <c r="G66" s="47"/>
      <c r="H66" s="47"/>
      <c r="I66" s="47"/>
      <c r="J66" s="47"/>
      <c r="K66" s="47"/>
      <c r="L66" s="47"/>
      <c r="M66" s="47"/>
      <c r="N66" s="47"/>
      <c r="O66" s="48"/>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row>
    <row r="67" spans="1:76" s="5" customFormat="1" ht="14.25">
      <c r="A67" s="36" t="s">
        <v>22</v>
      </c>
      <c r="B67" s="96"/>
      <c r="C67" s="22" t="s">
        <v>67</v>
      </c>
      <c r="D67" s="42"/>
      <c r="E67" s="87">
        <v>86</v>
      </c>
      <c r="F67" s="87">
        <v>96</v>
      </c>
      <c r="G67" s="87">
        <v>106</v>
      </c>
      <c r="H67" s="87">
        <v>108</v>
      </c>
      <c r="I67" s="87">
        <v>110</v>
      </c>
      <c r="J67" s="87">
        <v>113</v>
      </c>
      <c r="K67" s="87">
        <v>116</v>
      </c>
      <c r="L67" s="87">
        <v>120</v>
      </c>
      <c r="M67" s="87">
        <v>118</v>
      </c>
      <c r="N67" s="87">
        <v>106</v>
      </c>
      <c r="O67" s="88">
        <v>91</v>
      </c>
    </row>
    <row r="68" spans="1:76" s="13" customFormat="1" ht="14.25">
      <c r="A68" s="36" t="s">
        <v>23</v>
      </c>
      <c r="B68" s="96"/>
      <c r="C68" s="22" t="s">
        <v>69</v>
      </c>
      <c r="D68" s="42"/>
      <c r="E68" s="89">
        <v>60</v>
      </c>
      <c r="F68" s="89">
        <v>66</v>
      </c>
      <c r="G68" s="89">
        <v>64</v>
      </c>
      <c r="H68" s="89">
        <v>64</v>
      </c>
      <c r="I68" s="89">
        <v>55</v>
      </c>
      <c r="J68" s="89">
        <v>53</v>
      </c>
      <c r="K68" s="89">
        <v>54</v>
      </c>
      <c r="L68" s="89">
        <v>54</v>
      </c>
      <c r="M68" s="89">
        <v>46</v>
      </c>
      <c r="N68" s="89">
        <v>48</v>
      </c>
      <c r="O68" s="90">
        <v>69</v>
      </c>
    </row>
    <row r="69" spans="1:76" s="13" customFormat="1" ht="14.25">
      <c r="A69" s="36" t="s">
        <v>24</v>
      </c>
      <c r="B69" s="96"/>
      <c r="C69" s="22" t="s">
        <v>70</v>
      </c>
      <c r="D69" s="42"/>
      <c r="E69" s="89">
        <v>39</v>
      </c>
      <c r="F69" s="89">
        <v>49</v>
      </c>
      <c r="G69" s="89">
        <v>52</v>
      </c>
      <c r="H69" s="89">
        <v>55</v>
      </c>
      <c r="I69" s="89">
        <v>62</v>
      </c>
      <c r="J69" s="89">
        <v>68</v>
      </c>
      <c r="K69" s="89">
        <v>73</v>
      </c>
      <c r="L69" s="89">
        <v>77</v>
      </c>
      <c r="M69" s="89">
        <v>80</v>
      </c>
      <c r="N69" s="89">
        <v>77</v>
      </c>
      <c r="O69" s="90">
        <v>73</v>
      </c>
    </row>
    <row r="70" spans="1:76" ht="14.25">
      <c r="A70" s="22" t="s">
        <v>27</v>
      </c>
      <c r="B70" s="42"/>
      <c r="C70" s="34" t="s">
        <v>71</v>
      </c>
      <c r="E70" s="89">
        <v>185</v>
      </c>
      <c r="F70" s="89">
        <v>211</v>
      </c>
      <c r="G70" s="89">
        <v>222</v>
      </c>
      <c r="H70" s="89">
        <v>227</v>
      </c>
      <c r="I70" s="89">
        <v>227</v>
      </c>
      <c r="J70" s="89">
        <v>234</v>
      </c>
      <c r="K70" s="89">
        <v>243</v>
      </c>
      <c r="L70" s="89">
        <v>251</v>
      </c>
      <c r="M70" s="89">
        <v>244</v>
      </c>
      <c r="N70" s="89">
        <v>231</v>
      </c>
      <c r="O70" s="90">
        <v>233</v>
      </c>
    </row>
    <row r="71" spans="1:76">
      <c r="A71" s="22"/>
      <c r="B71" s="42"/>
      <c r="C71" s="22"/>
      <c r="E71" s="22"/>
      <c r="J71" s="22"/>
      <c r="K71" s="22"/>
      <c r="L71" s="22"/>
      <c r="M71" s="22"/>
      <c r="N71" s="22"/>
      <c r="O71" s="72"/>
    </row>
    <row r="72" spans="1:76">
      <c r="J72" s="22"/>
      <c r="K72" s="22"/>
      <c r="L72" s="22"/>
      <c r="M72" s="22"/>
      <c r="N72" s="22"/>
      <c r="O72" s="36"/>
    </row>
    <row r="73" spans="1:76">
      <c r="A73" s="4" t="s">
        <v>84</v>
      </c>
      <c r="C73" s="45"/>
      <c r="D73" s="91"/>
    </row>
    <row r="74" spans="1:76" ht="25.5" customHeight="1">
      <c r="A74" s="102" t="s">
        <v>31</v>
      </c>
      <c r="B74" s="102"/>
      <c r="C74" s="102"/>
      <c r="D74" s="102"/>
      <c r="E74" s="102"/>
      <c r="F74" s="102"/>
      <c r="G74" s="102"/>
      <c r="H74" s="102"/>
      <c r="I74" s="102"/>
      <c r="J74" s="102"/>
      <c r="K74" s="102"/>
      <c r="L74" s="102"/>
      <c r="M74" s="102"/>
      <c r="N74" s="102"/>
      <c r="O74" s="102"/>
    </row>
    <row r="75" spans="1:76">
      <c r="A75" s="40" t="s">
        <v>35</v>
      </c>
      <c r="B75" s="99"/>
      <c r="C75" s="45"/>
      <c r="D75" s="41"/>
      <c r="E75" s="17"/>
      <c r="F75" s="17"/>
      <c r="G75" s="17"/>
      <c r="H75" s="17"/>
      <c r="I75" s="17"/>
      <c r="J75" s="17"/>
      <c r="K75" s="17"/>
      <c r="L75" s="17"/>
      <c r="M75" s="17"/>
      <c r="N75" s="17"/>
    </row>
    <row r="76" spans="1:76" s="13" customFormat="1">
      <c r="A76" s="19" t="s">
        <v>41</v>
      </c>
      <c r="B76" s="99"/>
      <c r="C76" s="45"/>
      <c r="D76" s="100"/>
      <c r="E76" s="19"/>
      <c r="F76" s="19"/>
      <c r="G76" s="19"/>
      <c r="H76" s="19"/>
      <c r="I76" s="19"/>
      <c r="J76" s="19"/>
      <c r="K76" s="19"/>
      <c r="L76" s="19"/>
      <c r="M76" s="19"/>
      <c r="N76" s="19"/>
      <c r="O76" s="44"/>
    </row>
    <row r="77" spans="1:76">
      <c r="B77" s="41"/>
    </row>
    <row r="78" spans="1:76" ht="14.25">
      <c r="A78" s="1" t="s">
        <v>73</v>
      </c>
    </row>
    <row r="79" spans="1:76">
      <c r="A79" s="103" t="s">
        <v>81</v>
      </c>
      <c r="B79" s="103"/>
      <c r="C79" s="103"/>
      <c r="D79" s="103"/>
      <c r="E79" s="103"/>
      <c r="F79" s="103"/>
      <c r="G79" s="103"/>
      <c r="H79" s="103"/>
      <c r="I79" s="103"/>
      <c r="J79" s="103"/>
      <c r="K79" s="103"/>
    </row>
    <row r="80" spans="1:76">
      <c r="A80" s="101" t="s">
        <v>82</v>
      </c>
      <c r="B80" s="101"/>
      <c r="C80" s="101"/>
      <c r="D80" s="101"/>
      <c r="E80" s="101"/>
      <c r="F80" s="101"/>
      <c r="G80" s="101"/>
      <c r="H80" s="101"/>
      <c r="I80" s="101"/>
      <c r="J80" s="101"/>
      <c r="K80" s="101"/>
    </row>
    <row r="81" spans="1:11">
      <c r="A81" s="101" t="s">
        <v>83</v>
      </c>
      <c r="B81" s="101"/>
      <c r="C81" s="101"/>
      <c r="D81" s="101"/>
      <c r="E81" s="101"/>
      <c r="F81" s="101"/>
      <c r="G81" s="101"/>
      <c r="H81" s="101"/>
      <c r="I81" s="101"/>
      <c r="J81" s="101"/>
      <c r="K81" s="101"/>
    </row>
  </sheetData>
  <sortState xmlns:xlrd2="http://schemas.microsoft.com/office/spreadsheetml/2017/richdata2" columnSort="1" ref="E7:N71">
    <sortCondition ref="E10:N10"/>
  </sortState>
  <mergeCells count="4">
    <mergeCell ref="A81:K81"/>
    <mergeCell ref="A74:O74"/>
    <mergeCell ref="A79:K79"/>
    <mergeCell ref="A80:K80"/>
  </mergeCells>
  <phoneticPr fontId="3" type="noConversion"/>
  <pageMargins left="0.78740157480314965" right="0.78740157480314965" top="0.39370078740157483" bottom="0.39370078740157483" header="0.31496062992125984" footer="0.31496062992125984"/>
  <pageSetup paperSize="9" scale="42" fitToHeight="0" orientation="landscape" r:id="rId1"/>
  <headerFooter alignWithMargins="0">
    <oddFooter>&amp;CPage &amp;P, total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FY2021 Interim Results</vt:lpstr>
      <vt:lpstr>'FY2021 Interim Results'!Print_Area</vt:lpstr>
      <vt:lpstr>'FY2021 Interim 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Yeung</dc:creator>
  <cp:lastModifiedBy>Ming Chan</cp:lastModifiedBy>
  <cp:lastPrinted>2022-03-31T04:18:02Z</cp:lastPrinted>
  <dcterms:created xsi:type="dcterms:W3CDTF">2020-11-12T01:53:29Z</dcterms:created>
  <dcterms:modified xsi:type="dcterms:W3CDTF">2022-03-31T04:31:02Z</dcterms:modified>
</cp:coreProperties>
</file>